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G297" i="9"/>
  <c r="F297" i="9"/>
  <c r="B297" i="9"/>
  <c r="H296" i="9"/>
  <c r="G296" i="9"/>
  <c r="F296" i="9"/>
  <c r="H295" i="9"/>
  <c r="G295" i="9"/>
  <c r="E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F134" i="9"/>
  <c r="H133" i="9"/>
  <c r="G133" i="9"/>
  <c r="F133" i="9"/>
  <c r="E133" i="9"/>
  <c r="B133" i="9" s="1"/>
  <c r="H132" i="9"/>
  <c r="E132" i="9" s="1"/>
  <c r="G132" i="9"/>
  <c r="F132" i="9"/>
  <c r="B132" i="9"/>
  <c r="H131" i="9"/>
  <c r="G131" i="9"/>
  <c r="F131" i="9"/>
  <c r="E131" i="9"/>
  <c r="B131" i="9" s="1"/>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F50" i="9"/>
  <c r="E50" i="9"/>
  <c r="B50" i="9" s="1"/>
  <c r="H49" i="9"/>
  <c r="G49" i="9"/>
  <c r="E49" i="9" s="1"/>
  <c r="B49" i="9" s="1"/>
  <c r="F49" i="9"/>
  <c r="H48" i="9"/>
  <c r="G48" i="9"/>
  <c r="E48" i="9" s="1"/>
  <c r="B48" i="9" s="1"/>
  <c r="F48" i="9"/>
  <c r="H47" i="9"/>
  <c r="G47" i="9"/>
  <c r="F47" i="9"/>
  <c r="H46" i="9"/>
  <c r="G46" i="9"/>
  <c r="F46" i="9"/>
  <c r="H45" i="9"/>
  <c r="G45" i="9"/>
  <c r="F45" i="9"/>
  <c r="E45" i="9"/>
  <c r="B45" i="9" s="1"/>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G1576" i="1" s="1"/>
  <c r="D95" i="8"/>
  <c r="D90" i="8"/>
  <c r="D85" i="8"/>
  <c r="D80" i="8"/>
  <c r="D75" i="8"/>
  <c r="D70" i="8"/>
  <c r="D65" i="8"/>
  <c r="D60" i="8"/>
  <c r="D55" i="8"/>
  <c r="D49" i="8" s="1"/>
  <c r="D43" i="8" s="1"/>
  <c r="D50" i="8"/>
  <c r="D44" i="8"/>
  <c r="D36" i="8"/>
  <c r="D26" i="8"/>
  <c r="D24" i="8" s="1"/>
  <c r="D18" i="8"/>
  <c r="D8" i="8"/>
  <c r="D6" i="8" s="1"/>
  <c r="C1481" i="1" s="1"/>
  <c r="H1481" i="1" s="1"/>
  <c r="E44" i="7"/>
  <c r="I32" i="3" s="1"/>
  <c r="D44" i="7"/>
  <c r="E39" i="7"/>
  <c r="D39" i="7"/>
  <c r="D38" i="7" s="1"/>
  <c r="E30" i="7"/>
  <c r="D30" i="7"/>
  <c r="E23" i="7"/>
  <c r="E22" i="7" s="1"/>
  <c r="D23" i="7"/>
  <c r="C1454" i="1" s="1"/>
  <c r="E14" i="7"/>
  <c r="D14" i="7"/>
  <c r="E7" i="7"/>
  <c r="E6" i="7" s="1"/>
  <c r="D1437" i="1" s="1"/>
  <c r="D7"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D246" i="5"/>
  <c r="D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E418" i="4"/>
  <c r="F418" i="4" s="1"/>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48" i="1" s="1"/>
  <c r="G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H32" i="3"/>
  <c r="G32" i="3"/>
  <c r="B32"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C1531" i="1"/>
  <c r="G1531" i="1" s="1"/>
  <c r="C1530" i="1"/>
  <c r="C1529" i="1"/>
  <c r="H1529" i="1" s="1"/>
  <c r="H1528" i="1"/>
  <c r="C1528" i="1"/>
  <c r="G1528" i="1" s="1"/>
  <c r="H1527" i="1"/>
  <c r="G1527" i="1"/>
  <c r="C1527" i="1"/>
  <c r="C1526" i="1"/>
  <c r="C1525" i="1"/>
  <c r="H1525" i="1" s="1"/>
  <c r="C1524" i="1"/>
  <c r="G1524" i="1" s="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C1503" i="1"/>
  <c r="H1503" i="1" s="1"/>
  <c r="C1502" i="1"/>
  <c r="C1501" i="1"/>
  <c r="H1501" i="1" s="1"/>
  <c r="H1500" i="1"/>
  <c r="G1500" i="1"/>
  <c r="C1500" i="1"/>
  <c r="H1499" i="1"/>
  <c r="C1499" i="1"/>
  <c r="G1499" i="1" s="1"/>
  <c r="C1498" i="1"/>
  <c r="C1497" i="1"/>
  <c r="H1497" i="1" s="1"/>
  <c r="H1496" i="1"/>
  <c r="G1496" i="1"/>
  <c r="C1496" i="1"/>
  <c r="H1495" i="1"/>
  <c r="G1495" i="1"/>
  <c r="C1495" i="1"/>
  <c r="C1494" i="1"/>
  <c r="C1493" i="1"/>
  <c r="H1493" i="1" s="1"/>
  <c r="C1492" i="1"/>
  <c r="H1492" i="1" s="1"/>
  <c r="G1491" i="1"/>
  <c r="C1491" i="1"/>
  <c r="H1491" i="1" s="1"/>
  <c r="C1490" i="1"/>
  <c r="C1489" i="1"/>
  <c r="H1489" i="1" s="1"/>
  <c r="H1488" i="1"/>
  <c r="G1488" i="1"/>
  <c r="C1488" i="1"/>
  <c r="H1487" i="1"/>
  <c r="G1487" i="1"/>
  <c r="C1487" i="1"/>
  <c r="C1486" i="1"/>
  <c r="C1485" i="1"/>
  <c r="H1485" i="1" s="1"/>
  <c r="C1484" i="1"/>
  <c r="H1484" i="1" s="1"/>
  <c r="C1483" i="1"/>
  <c r="H1483" i="1" s="1"/>
  <c r="C1482" i="1"/>
  <c r="H1480" i="1"/>
  <c r="G1480" i="1"/>
  <c r="C1480" i="1"/>
  <c r="D1479" i="1"/>
  <c r="C1479" i="1"/>
  <c r="D1478" i="1"/>
  <c r="H1478" i="1" s="1"/>
  <c r="C1478" i="1"/>
  <c r="J1478" i="1" s="1"/>
  <c r="D1477" i="1"/>
  <c r="C1477" i="1"/>
  <c r="H1476" i="1"/>
  <c r="D1476" i="1"/>
  <c r="C1476" i="1"/>
  <c r="J1476" i="1" s="1"/>
  <c r="D1475" i="1"/>
  <c r="C1475" i="1"/>
  <c r="G1475" i="1" s="1"/>
  <c r="D1474" i="1"/>
  <c r="C1474" i="1"/>
  <c r="D1473" i="1"/>
  <c r="C1473" i="1"/>
  <c r="J1473" i="1" s="1"/>
  <c r="D1472" i="1"/>
  <c r="C1472" i="1"/>
  <c r="D1471" i="1"/>
  <c r="H1471" i="1" s="1"/>
  <c r="C1471" i="1"/>
  <c r="J1471" i="1" s="1"/>
  <c r="D1470" i="1"/>
  <c r="C1470" i="1"/>
  <c r="C1469" i="1"/>
  <c r="D1468" i="1"/>
  <c r="C1468" i="1"/>
  <c r="H1467" i="1"/>
  <c r="G1467" i="1"/>
  <c r="I1467" i="1" s="1"/>
  <c r="D1467" i="1"/>
  <c r="C1467" i="1"/>
  <c r="J1467" i="1" s="1"/>
  <c r="D1466" i="1"/>
  <c r="C1466" i="1"/>
  <c r="D1465" i="1"/>
  <c r="G1465" i="1" s="1"/>
  <c r="C1465" i="1"/>
  <c r="J1465" i="1" s="1"/>
  <c r="D1464" i="1"/>
  <c r="C1464" i="1"/>
  <c r="D1463" i="1"/>
  <c r="C1463" i="1"/>
  <c r="J1463" i="1" s="1"/>
  <c r="D1462" i="1"/>
  <c r="C1462" i="1"/>
  <c r="D1461" i="1"/>
  <c r="C1461" i="1"/>
  <c r="D1460" i="1"/>
  <c r="C1460" i="1"/>
  <c r="J1460" i="1" s="1"/>
  <c r="D1459" i="1"/>
  <c r="C1459" i="1"/>
  <c r="D1458" i="1"/>
  <c r="C1458" i="1"/>
  <c r="J1458" i="1" s="1"/>
  <c r="D1457" i="1"/>
  <c r="C1457" i="1"/>
  <c r="H1456" i="1"/>
  <c r="G1456" i="1"/>
  <c r="I1456" i="1" s="1"/>
  <c r="D1456" i="1"/>
  <c r="C1456" i="1"/>
  <c r="J1456" i="1" s="1"/>
  <c r="D1455" i="1"/>
  <c r="C1455" i="1"/>
  <c r="D1453" i="1"/>
  <c r="D1452" i="1"/>
  <c r="G1452" i="1" s="1"/>
  <c r="C1452" i="1"/>
  <c r="J1452" i="1" s="1"/>
  <c r="D1451" i="1"/>
  <c r="C1451" i="1"/>
  <c r="H1450" i="1"/>
  <c r="D1450" i="1"/>
  <c r="C1450" i="1"/>
  <c r="J1450" i="1" s="1"/>
  <c r="D1449" i="1"/>
  <c r="C1449" i="1"/>
  <c r="D1448" i="1"/>
  <c r="C1448" i="1"/>
  <c r="J1448" i="1" s="1"/>
  <c r="D1447" i="1"/>
  <c r="C1447" i="1"/>
  <c r="H1446" i="1"/>
  <c r="G1446" i="1"/>
  <c r="I1446" i="1" s="1"/>
  <c r="D1446" i="1"/>
  <c r="C1446" i="1"/>
  <c r="J1446" i="1" s="1"/>
  <c r="D1445" i="1"/>
  <c r="C1445" i="1"/>
  <c r="G1445" i="1" s="1"/>
  <c r="D1444" i="1"/>
  <c r="C1444" i="1"/>
  <c r="D1443" i="1"/>
  <c r="C1443" i="1"/>
  <c r="D1442" i="1"/>
  <c r="C1442" i="1"/>
  <c r="D1441" i="1"/>
  <c r="C1441" i="1"/>
  <c r="D1440" i="1"/>
  <c r="C1440" i="1"/>
  <c r="D1439" i="1"/>
  <c r="C1439" i="1"/>
  <c r="C1438" i="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H1423" i="1"/>
  <c r="D1423" i="1"/>
  <c r="C1423" i="1"/>
  <c r="G1423" i="1" s="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H1403" i="1"/>
  <c r="D1403" i="1"/>
  <c r="C1403" i="1"/>
  <c r="H1402" i="1"/>
  <c r="D1402" i="1"/>
  <c r="C1402" i="1"/>
  <c r="G1402" i="1" s="1"/>
  <c r="D1401" i="1"/>
  <c r="C1401" i="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H1298" i="1" s="1"/>
  <c r="D1297" i="1"/>
  <c r="C1297" i="1"/>
  <c r="H1297" i="1" s="1"/>
  <c r="D1296" i="1"/>
  <c r="C1296" i="1"/>
  <c r="H1296" i="1" s="1"/>
  <c r="D1295" i="1"/>
  <c r="C1295" i="1"/>
  <c r="H1295" i="1" s="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G1258" i="1" s="1"/>
  <c r="C1258" i="1"/>
  <c r="D1257" i="1"/>
  <c r="C1257" i="1"/>
  <c r="D1256" i="1"/>
  <c r="C1256" i="1"/>
  <c r="G1256" i="1" s="1"/>
  <c r="G1255" i="1"/>
  <c r="D1255" i="1"/>
  <c r="C1255" i="1"/>
  <c r="H1255" i="1" s="1"/>
  <c r="D1254" i="1"/>
  <c r="G1254" i="1" s="1"/>
  <c r="C1254" i="1"/>
  <c r="D1253" i="1"/>
  <c r="C1253" i="1"/>
  <c r="D1252" i="1"/>
  <c r="C1252" i="1"/>
  <c r="G1252" i="1" s="1"/>
  <c r="G1251" i="1"/>
  <c r="D1251" i="1"/>
  <c r="C1251" i="1"/>
  <c r="H1251" i="1" s="1"/>
  <c r="D1250" i="1"/>
  <c r="G1250" i="1" s="1"/>
  <c r="C1250" i="1"/>
  <c r="D1249" i="1"/>
  <c r="C1249" i="1"/>
  <c r="D1248" i="1"/>
  <c r="C1248" i="1"/>
  <c r="G1248" i="1" s="1"/>
  <c r="D1247" i="1"/>
  <c r="G1247" i="1" s="1"/>
  <c r="C1247" i="1"/>
  <c r="H1247" i="1" s="1"/>
  <c r="D1246" i="1"/>
  <c r="G1246" i="1" s="1"/>
  <c r="C1246" i="1"/>
  <c r="D1245" i="1"/>
  <c r="C1245" i="1"/>
  <c r="D1244" i="1"/>
  <c r="C1244" i="1"/>
  <c r="G1243" i="1"/>
  <c r="D1243" i="1"/>
  <c r="C1243" i="1"/>
  <c r="H1243" i="1" s="1"/>
  <c r="D1242" i="1"/>
  <c r="G1242" i="1" s="1"/>
  <c r="C1242" i="1"/>
  <c r="D1241" i="1"/>
  <c r="C1241" i="1"/>
  <c r="D1240" i="1"/>
  <c r="C1240" i="1"/>
  <c r="G1239" i="1"/>
  <c r="D1239" i="1"/>
  <c r="C1239" i="1"/>
  <c r="H1239" i="1" s="1"/>
  <c r="D1238" i="1"/>
  <c r="G1238" i="1" s="1"/>
  <c r="C1238" i="1"/>
  <c r="D1237" i="1"/>
  <c r="C1237" i="1"/>
  <c r="D1236" i="1"/>
  <c r="C1236" i="1"/>
  <c r="D1235" i="1"/>
  <c r="D1234" i="1"/>
  <c r="G1234" i="1" s="1"/>
  <c r="C1234" i="1"/>
  <c r="D1233" i="1"/>
  <c r="C1233" i="1"/>
  <c r="D1232" i="1"/>
  <c r="C1232" i="1"/>
  <c r="G1232" i="1" s="1"/>
  <c r="G1231" i="1"/>
  <c r="D1231" i="1"/>
  <c r="C1231" i="1"/>
  <c r="H1231" i="1" s="1"/>
  <c r="D1230" i="1"/>
  <c r="G1230" i="1" s="1"/>
  <c r="C1230" i="1"/>
  <c r="D1229" i="1"/>
  <c r="C1229" i="1"/>
  <c r="D1228" i="1"/>
  <c r="C1228" i="1"/>
  <c r="G1228" i="1" s="1"/>
  <c r="D1227" i="1"/>
  <c r="G1227" i="1" s="1"/>
  <c r="C1227" i="1"/>
  <c r="D1226" i="1"/>
  <c r="G1226" i="1" s="1"/>
  <c r="C1226" i="1"/>
  <c r="D1225" i="1"/>
  <c r="C1225" i="1"/>
  <c r="D1224" i="1"/>
  <c r="C1224" i="1"/>
  <c r="D1223" i="1"/>
  <c r="G1223" i="1" s="1"/>
  <c r="C1223" i="1"/>
  <c r="C1222" i="1"/>
  <c r="D1221" i="1"/>
  <c r="C1221" i="1"/>
  <c r="D1220" i="1"/>
  <c r="C1220" i="1"/>
  <c r="G1220" i="1" s="1"/>
  <c r="G1219" i="1"/>
  <c r="D1219" i="1"/>
  <c r="C1219" i="1"/>
  <c r="H1219" i="1" s="1"/>
  <c r="D1218" i="1"/>
  <c r="G1218" i="1" s="1"/>
  <c r="C1218" i="1"/>
  <c r="D1217" i="1"/>
  <c r="C1217" i="1"/>
  <c r="D1216" i="1"/>
  <c r="C1216" i="1"/>
  <c r="D1215" i="1"/>
  <c r="D1213" i="1"/>
  <c r="C1213" i="1"/>
  <c r="D1212" i="1"/>
  <c r="C1212" i="1"/>
  <c r="G1212" i="1" s="1"/>
  <c r="D1211" i="1"/>
  <c r="G1211" i="1" s="1"/>
  <c r="C1211" i="1"/>
  <c r="D1210" i="1"/>
  <c r="G1210" i="1" s="1"/>
  <c r="C1210" i="1"/>
  <c r="D1209" i="1"/>
  <c r="C1209" i="1"/>
  <c r="D1208" i="1"/>
  <c r="C1208" i="1"/>
  <c r="G1208" i="1" s="1"/>
  <c r="G1207" i="1"/>
  <c r="D1207" i="1"/>
  <c r="C1207" i="1"/>
  <c r="H1207" i="1" s="1"/>
  <c r="D1206" i="1"/>
  <c r="G1206" i="1" s="1"/>
  <c r="C1206" i="1"/>
  <c r="D1205" i="1"/>
  <c r="C1205" i="1"/>
  <c r="D1204" i="1"/>
  <c r="C1204" i="1"/>
  <c r="G1204" i="1" s="1"/>
  <c r="G1203" i="1"/>
  <c r="D1203" i="1"/>
  <c r="C1203" i="1"/>
  <c r="H1203" i="1" s="1"/>
  <c r="D1202" i="1"/>
  <c r="G1202" i="1" s="1"/>
  <c r="C1202" i="1"/>
  <c r="D1201" i="1"/>
  <c r="C1201" i="1"/>
  <c r="D1200" i="1"/>
  <c r="C1200" i="1"/>
  <c r="G1200" i="1" s="1"/>
  <c r="G1199" i="1"/>
  <c r="D1199" i="1"/>
  <c r="C1199" i="1"/>
  <c r="H1199" i="1" s="1"/>
  <c r="D1198" i="1"/>
  <c r="G1198" i="1" s="1"/>
  <c r="C1198" i="1"/>
  <c r="D1197" i="1"/>
  <c r="C1197" i="1"/>
  <c r="D1196" i="1"/>
  <c r="C1196" i="1"/>
  <c r="G1196" i="1" s="1"/>
  <c r="G1195" i="1"/>
  <c r="D1195" i="1"/>
  <c r="C1195" i="1"/>
  <c r="H1195" i="1" s="1"/>
  <c r="D1194" i="1"/>
  <c r="G1194" i="1" s="1"/>
  <c r="C1194" i="1"/>
  <c r="D1193" i="1"/>
  <c r="C1193" i="1"/>
  <c r="D1192" i="1"/>
  <c r="C1192" i="1"/>
  <c r="G1192" i="1" s="1"/>
  <c r="G1191" i="1"/>
  <c r="D1191" i="1"/>
  <c r="C1191" i="1"/>
  <c r="H1191" i="1" s="1"/>
  <c r="D1190" i="1"/>
  <c r="G1190" i="1" s="1"/>
  <c r="C1190" i="1"/>
  <c r="D1189" i="1"/>
  <c r="C1189" i="1"/>
  <c r="D1188" i="1"/>
  <c r="C1188" i="1"/>
  <c r="G1188" i="1" s="1"/>
  <c r="D1187" i="1"/>
  <c r="C1187" i="1"/>
  <c r="H1187" i="1" s="1"/>
  <c r="D1186" i="1"/>
  <c r="G1186" i="1" s="1"/>
  <c r="C1186" i="1"/>
  <c r="G1185" i="1"/>
  <c r="D1185" i="1"/>
  <c r="C1185" i="1"/>
  <c r="H1185" i="1" s="1"/>
  <c r="D1184" i="1"/>
  <c r="C1184" i="1"/>
  <c r="G1184" i="1" s="1"/>
  <c r="G1183" i="1"/>
  <c r="D1183" i="1"/>
  <c r="C1183" i="1"/>
  <c r="H1183" i="1" s="1"/>
  <c r="D1182" i="1"/>
  <c r="G1182" i="1" s="1"/>
  <c r="C1182" i="1"/>
  <c r="D1181" i="1"/>
  <c r="C1181" i="1"/>
  <c r="G1180" i="1"/>
  <c r="D1180" i="1"/>
  <c r="C1180" i="1"/>
  <c r="H1180" i="1" s="1"/>
  <c r="G1179" i="1"/>
  <c r="D1179" i="1"/>
  <c r="C1179" i="1"/>
  <c r="H1179" i="1" s="1"/>
  <c r="D1178" i="1"/>
  <c r="C1178" i="1"/>
  <c r="H1178" i="1" s="1"/>
  <c r="D1177" i="1"/>
  <c r="C1177" i="1"/>
  <c r="G1176" i="1"/>
  <c r="D1176" i="1"/>
  <c r="C1176" i="1"/>
  <c r="H1176" i="1" s="1"/>
  <c r="G1175" i="1"/>
  <c r="D1175" i="1"/>
  <c r="C1175" i="1"/>
  <c r="H1175" i="1" s="1"/>
  <c r="D1174" i="1"/>
  <c r="C1174" i="1"/>
  <c r="H1174" i="1" s="1"/>
  <c r="D1173" i="1"/>
  <c r="C1173" i="1"/>
  <c r="G1172" i="1"/>
  <c r="D1172" i="1"/>
  <c r="C1172" i="1"/>
  <c r="H1172" i="1" s="1"/>
  <c r="G1171" i="1"/>
  <c r="D1171" i="1"/>
  <c r="C1171" i="1"/>
  <c r="H1171" i="1" s="1"/>
  <c r="D1170" i="1"/>
  <c r="C1170" i="1"/>
  <c r="H1170" i="1" s="1"/>
  <c r="D1169" i="1"/>
  <c r="C1169" i="1"/>
  <c r="G1168" i="1"/>
  <c r="D1168" i="1"/>
  <c r="C1168" i="1"/>
  <c r="H1168" i="1" s="1"/>
  <c r="D1167" i="1"/>
  <c r="D1166" i="1"/>
  <c r="C1166" i="1"/>
  <c r="H1166" i="1" s="1"/>
  <c r="D1165" i="1"/>
  <c r="C1165" i="1"/>
  <c r="G1164" i="1"/>
  <c r="D1164" i="1"/>
  <c r="C1164" i="1"/>
  <c r="H1164" i="1" s="1"/>
  <c r="G1163" i="1"/>
  <c r="D1163" i="1"/>
  <c r="C1163" i="1"/>
  <c r="H1163" i="1" s="1"/>
  <c r="D1162" i="1"/>
  <c r="C1162" i="1"/>
  <c r="H1162" i="1" s="1"/>
  <c r="D1161" i="1"/>
  <c r="C1161" i="1"/>
  <c r="D1160" i="1"/>
  <c r="G1160" i="1" s="1"/>
  <c r="C1160" i="1"/>
  <c r="G1159" i="1"/>
  <c r="D1159" i="1"/>
  <c r="C1159" i="1"/>
  <c r="H1159" i="1" s="1"/>
  <c r="D1158" i="1"/>
  <c r="C1158" i="1"/>
  <c r="H1158" i="1" s="1"/>
  <c r="D1157" i="1"/>
  <c r="C1157" i="1"/>
  <c r="D1156" i="1"/>
  <c r="G1156" i="1" s="1"/>
  <c r="C1156" i="1"/>
  <c r="D1155" i="1"/>
  <c r="G1155" i="1" s="1"/>
  <c r="C1155" i="1"/>
  <c r="D1154" i="1"/>
  <c r="C1154" i="1"/>
  <c r="D1151" i="1"/>
  <c r="C1151" i="1"/>
  <c r="G1150" i="1"/>
  <c r="D1150" i="1"/>
  <c r="C1150" i="1"/>
  <c r="H1150" i="1" s="1"/>
  <c r="G1149" i="1"/>
  <c r="D1149" i="1"/>
  <c r="C1149" i="1"/>
  <c r="H1149" i="1" s="1"/>
  <c r="D1148" i="1"/>
  <c r="C1148" i="1"/>
  <c r="D1147" i="1"/>
  <c r="C1147" i="1"/>
  <c r="G1146" i="1"/>
  <c r="D1146" i="1"/>
  <c r="C1146" i="1"/>
  <c r="H1146" i="1" s="1"/>
  <c r="G1145" i="1"/>
  <c r="D1145" i="1"/>
  <c r="C1145" i="1"/>
  <c r="H1145" i="1" s="1"/>
  <c r="D1144" i="1"/>
  <c r="C1144" i="1"/>
  <c r="H1144" i="1" s="1"/>
  <c r="D1143" i="1"/>
  <c r="C1143" i="1"/>
  <c r="G1142" i="1"/>
  <c r="D1142" i="1"/>
  <c r="C1142" i="1"/>
  <c r="H1142" i="1" s="1"/>
  <c r="D1141" i="1"/>
  <c r="G1141" i="1" s="1"/>
  <c r="C1141" i="1"/>
  <c r="D1140" i="1"/>
  <c r="C1140" i="1"/>
  <c r="H1140" i="1" s="1"/>
  <c r="D1139" i="1"/>
  <c r="C1139" i="1"/>
  <c r="G1138" i="1"/>
  <c r="D1138" i="1"/>
  <c r="C1138" i="1"/>
  <c r="H1138" i="1" s="1"/>
  <c r="D1137" i="1"/>
  <c r="G1137" i="1" s="1"/>
  <c r="C1137" i="1"/>
  <c r="D1136" i="1"/>
  <c r="C1136" i="1"/>
  <c r="H1136" i="1" s="1"/>
  <c r="D1135" i="1"/>
  <c r="C1135" i="1"/>
  <c r="G1134" i="1"/>
  <c r="D1134" i="1"/>
  <c r="C1134" i="1"/>
  <c r="H1134" i="1" s="1"/>
  <c r="G1133" i="1"/>
  <c r="D1133" i="1"/>
  <c r="C1133" i="1"/>
  <c r="H1133" i="1" s="1"/>
  <c r="D1132" i="1"/>
  <c r="C1132" i="1"/>
  <c r="H1132" i="1" s="1"/>
  <c r="D1131" i="1"/>
  <c r="C1131" i="1"/>
  <c r="G1130" i="1"/>
  <c r="D1130" i="1"/>
  <c r="C1130" i="1"/>
  <c r="H1130" i="1" s="1"/>
  <c r="G1129" i="1"/>
  <c r="D1129" i="1"/>
  <c r="C1129" i="1"/>
  <c r="H1129" i="1" s="1"/>
  <c r="D1128" i="1"/>
  <c r="C1128" i="1"/>
  <c r="H1128" i="1" s="1"/>
  <c r="D1127" i="1"/>
  <c r="C1127" i="1"/>
  <c r="G1126" i="1"/>
  <c r="D1126" i="1"/>
  <c r="C1126" i="1"/>
  <c r="H1126" i="1" s="1"/>
  <c r="G1125" i="1"/>
  <c r="D1125" i="1"/>
  <c r="C1125" i="1"/>
  <c r="C1124" i="1"/>
  <c r="D1123" i="1"/>
  <c r="C1123" i="1"/>
  <c r="G1122" i="1"/>
  <c r="D1122" i="1"/>
  <c r="C1122" i="1"/>
  <c r="H1122" i="1" s="1"/>
  <c r="G1121" i="1"/>
  <c r="D1121" i="1"/>
  <c r="C1121" i="1"/>
  <c r="D1120" i="1"/>
  <c r="C1120" i="1"/>
  <c r="D1119" i="1"/>
  <c r="C1119" i="1"/>
  <c r="G1118" i="1"/>
  <c r="D1118" i="1"/>
  <c r="C1118" i="1"/>
  <c r="H1118" i="1" s="1"/>
  <c r="G1117" i="1"/>
  <c r="D1117" i="1"/>
  <c r="C1117" i="1"/>
  <c r="D1116" i="1"/>
  <c r="C1116" i="1"/>
  <c r="D1115" i="1"/>
  <c r="C1115" i="1"/>
  <c r="G1114" i="1"/>
  <c r="D1114" i="1"/>
  <c r="C1114" i="1"/>
  <c r="H1114" i="1" s="1"/>
  <c r="G1113" i="1"/>
  <c r="D1113" i="1"/>
  <c r="C1113" i="1"/>
  <c r="D1112" i="1"/>
  <c r="C1112" i="1"/>
  <c r="D1111" i="1"/>
  <c r="C1111" i="1"/>
  <c r="G1110" i="1"/>
  <c r="D1110" i="1"/>
  <c r="C1110" i="1"/>
  <c r="H1110" i="1" s="1"/>
  <c r="G1109" i="1"/>
  <c r="D1109" i="1"/>
  <c r="C1109" i="1"/>
  <c r="D1108" i="1"/>
  <c r="C1108" i="1"/>
  <c r="D1107" i="1"/>
  <c r="C1107" i="1"/>
  <c r="G1106" i="1"/>
  <c r="D1106" i="1"/>
  <c r="C1106" i="1"/>
  <c r="H1106" i="1" s="1"/>
  <c r="G1105" i="1"/>
  <c r="D1105" i="1"/>
  <c r="C1105" i="1"/>
  <c r="D1104" i="1"/>
  <c r="C1104" i="1"/>
  <c r="D1103" i="1"/>
  <c r="C1103" i="1"/>
  <c r="G1102" i="1"/>
  <c r="D1102" i="1"/>
  <c r="C1102" i="1"/>
  <c r="H1102" i="1" s="1"/>
  <c r="G1101" i="1"/>
  <c r="D1101" i="1"/>
  <c r="C1101" i="1"/>
  <c r="D1100" i="1"/>
  <c r="C1100" i="1"/>
  <c r="D1099" i="1"/>
  <c r="C1099" i="1"/>
  <c r="G1098" i="1"/>
  <c r="D1098" i="1"/>
  <c r="C1098" i="1"/>
  <c r="H1098" i="1" s="1"/>
  <c r="G1097" i="1"/>
  <c r="D1097" i="1"/>
  <c r="C1097" i="1"/>
  <c r="D1096" i="1"/>
  <c r="C1096" i="1"/>
  <c r="D1095" i="1"/>
  <c r="C1095" i="1"/>
  <c r="G1094" i="1"/>
  <c r="D1094" i="1"/>
  <c r="C1094" i="1"/>
  <c r="H1094" i="1" s="1"/>
  <c r="G1093" i="1"/>
  <c r="D1093" i="1"/>
  <c r="C1093" i="1"/>
  <c r="D1092" i="1"/>
  <c r="C1092" i="1"/>
  <c r="D1091" i="1"/>
  <c r="C1091" i="1"/>
  <c r="G1090" i="1"/>
  <c r="D1090" i="1"/>
  <c r="C1090" i="1"/>
  <c r="H1090" i="1" s="1"/>
  <c r="G1089" i="1"/>
  <c r="D1089" i="1"/>
  <c r="C1089" i="1"/>
  <c r="D1088" i="1"/>
  <c r="C1088" i="1"/>
  <c r="D1087" i="1"/>
  <c r="C1087" i="1"/>
  <c r="G1086" i="1"/>
  <c r="D1086" i="1"/>
  <c r="C1086" i="1"/>
  <c r="H1086" i="1" s="1"/>
  <c r="G1085" i="1"/>
  <c r="D1085" i="1"/>
  <c r="C1085" i="1"/>
  <c r="D1084" i="1"/>
  <c r="C1084" i="1"/>
  <c r="D1083" i="1"/>
  <c r="C1083" i="1"/>
  <c r="G1082" i="1"/>
  <c r="D1082" i="1"/>
  <c r="C1082" i="1"/>
  <c r="H1082" i="1" s="1"/>
  <c r="G1081" i="1"/>
  <c r="D1081" i="1"/>
  <c r="C1081" i="1"/>
  <c r="D1080" i="1"/>
  <c r="C1080" i="1"/>
  <c r="D1079" i="1"/>
  <c r="C1079" i="1"/>
  <c r="G1078" i="1"/>
  <c r="D1078" i="1"/>
  <c r="C1078" i="1"/>
  <c r="H1078" i="1" s="1"/>
  <c r="G1077" i="1"/>
  <c r="D1077" i="1"/>
  <c r="C1077" i="1"/>
  <c r="D1076" i="1"/>
  <c r="C1076" i="1"/>
  <c r="D1075" i="1"/>
  <c r="C1075" i="1"/>
  <c r="G1074" i="1"/>
  <c r="D1074" i="1"/>
  <c r="C1074" i="1"/>
  <c r="H1074" i="1" s="1"/>
  <c r="G1073" i="1"/>
  <c r="D1073" i="1"/>
  <c r="C1073" i="1"/>
  <c r="D1072" i="1"/>
  <c r="C1072" i="1"/>
  <c r="D1071" i="1"/>
  <c r="C1071" i="1"/>
  <c r="G1070" i="1"/>
  <c r="D1070" i="1"/>
  <c r="C1070" i="1"/>
  <c r="H1070" i="1" s="1"/>
  <c r="G1069"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G817" i="1"/>
  <c r="D817" i="1"/>
  <c r="C817" i="1"/>
  <c r="H817" i="1" s="1"/>
  <c r="D816" i="1"/>
  <c r="C816" i="1"/>
  <c r="H816" i="1" s="1"/>
  <c r="D815" i="1"/>
  <c r="C815" i="1"/>
  <c r="G814" i="1"/>
  <c r="D814" i="1"/>
  <c r="C814" i="1"/>
  <c r="H814" i="1" s="1"/>
  <c r="G813" i="1"/>
  <c r="D813" i="1"/>
  <c r="C813" i="1"/>
  <c r="H813" i="1" s="1"/>
  <c r="D812" i="1"/>
  <c r="C812" i="1"/>
  <c r="H812" i="1" s="1"/>
  <c r="D811" i="1"/>
  <c r="C811" i="1"/>
  <c r="G810" i="1"/>
  <c r="D810" i="1"/>
  <c r="C810" i="1"/>
  <c r="H810" i="1" s="1"/>
  <c r="G809" i="1"/>
  <c r="D809" i="1"/>
  <c r="C809" i="1"/>
  <c r="H809" i="1" s="1"/>
  <c r="D808" i="1"/>
  <c r="C808" i="1"/>
  <c r="H808" i="1" s="1"/>
  <c r="D807" i="1"/>
  <c r="C807" i="1"/>
  <c r="G806" i="1"/>
  <c r="D806" i="1"/>
  <c r="C806" i="1"/>
  <c r="H806" i="1" s="1"/>
  <c r="G805" i="1"/>
  <c r="D805" i="1"/>
  <c r="C805" i="1"/>
  <c r="H805" i="1" s="1"/>
  <c r="D804" i="1"/>
  <c r="C804" i="1"/>
  <c r="H804" i="1" s="1"/>
  <c r="D803" i="1"/>
  <c r="C803" i="1"/>
  <c r="G802" i="1"/>
  <c r="D802" i="1"/>
  <c r="C802" i="1"/>
  <c r="H802" i="1" s="1"/>
  <c r="G801" i="1"/>
  <c r="D801" i="1"/>
  <c r="C801" i="1"/>
  <c r="H801" i="1" s="1"/>
  <c r="D800" i="1"/>
  <c r="C800" i="1"/>
  <c r="H800" i="1" s="1"/>
  <c r="D799" i="1"/>
  <c r="C799" i="1"/>
  <c r="G798" i="1"/>
  <c r="D798" i="1"/>
  <c r="C798" i="1"/>
  <c r="H798" i="1" s="1"/>
  <c r="G797" i="1"/>
  <c r="D797" i="1"/>
  <c r="C797" i="1"/>
  <c r="H797" i="1" s="1"/>
  <c r="D796" i="1"/>
  <c r="C796" i="1"/>
  <c r="H796" i="1" s="1"/>
  <c r="D795" i="1"/>
  <c r="C795" i="1"/>
  <c r="G794" i="1"/>
  <c r="D794" i="1"/>
  <c r="C794" i="1"/>
  <c r="H794" i="1" s="1"/>
  <c r="G793" i="1"/>
  <c r="D793" i="1"/>
  <c r="C793" i="1"/>
  <c r="H793" i="1" s="1"/>
  <c r="D792" i="1"/>
  <c r="C792" i="1"/>
  <c r="H792" i="1" s="1"/>
  <c r="D791" i="1"/>
  <c r="C791" i="1"/>
  <c r="G790" i="1"/>
  <c r="D790" i="1"/>
  <c r="C790" i="1"/>
  <c r="H790" i="1" s="1"/>
  <c r="G789" i="1"/>
  <c r="D789" i="1"/>
  <c r="C789" i="1"/>
  <c r="H789" i="1" s="1"/>
  <c r="D788" i="1"/>
  <c r="C788" i="1"/>
  <c r="H788" i="1" s="1"/>
  <c r="D787" i="1"/>
  <c r="C787" i="1"/>
  <c r="G786" i="1"/>
  <c r="D786" i="1"/>
  <c r="C786" i="1"/>
  <c r="H786" i="1" s="1"/>
  <c r="G785" i="1"/>
  <c r="D785" i="1"/>
  <c r="C785" i="1"/>
  <c r="H785" i="1" s="1"/>
  <c r="D784" i="1"/>
  <c r="C784" i="1"/>
  <c r="H784" i="1" s="1"/>
  <c r="D783" i="1"/>
  <c r="C783" i="1"/>
  <c r="G782" i="1"/>
  <c r="D782" i="1"/>
  <c r="C782" i="1"/>
  <c r="H782" i="1" s="1"/>
  <c r="G781" i="1"/>
  <c r="D781" i="1"/>
  <c r="C781" i="1"/>
  <c r="H781" i="1" s="1"/>
  <c r="D780" i="1"/>
  <c r="C780" i="1"/>
  <c r="H780" i="1" s="1"/>
  <c r="D779" i="1"/>
  <c r="C779" i="1"/>
  <c r="G778" i="1"/>
  <c r="D778" i="1"/>
  <c r="C778" i="1"/>
  <c r="H778" i="1" s="1"/>
  <c r="G777" i="1"/>
  <c r="D777" i="1"/>
  <c r="C777" i="1"/>
  <c r="H777" i="1" s="1"/>
  <c r="D776" i="1"/>
  <c r="C776" i="1"/>
  <c r="H776" i="1" s="1"/>
  <c r="D775" i="1"/>
  <c r="C775" i="1"/>
  <c r="G774" i="1"/>
  <c r="D774" i="1"/>
  <c r="C774" i="1"/>
  <c r="H774" i="1" s="1"/>
  <c r="G773" i="1"/>
  <c r="D773" i="1"/>
  <c r="C773" i="1"/>
  <c r="H773" i="1" s="1"/>
  <c r="D772" i="1"/>
  <c r="C772" i="1"/>
  <c r="H772" i="1" s="1"/>
  <c r="D771" i="1"/>
  <c r="C771" i="1"/>
  <c r="G770" i="1"/>
  <c r="D770" i="1"/>
  <c r="C770" i="1"/>
  <c r="H770" i="1" s="1"/>
  <c r="G769" i="1"/>
  <c r="D769" i="1"/>
  <c r="C769" i="1"/>
  <c r="H769" i="1" s="1"/>
  <c r="D768" i="1"/>
  <c r="C768" i="1"/>
  <c r="H768" i="1" s="1"/>
  <c r="D767" i="1"/>
  <c r="C767" i="1"/>
  <c r="G766" i="1"/>
  <c r="D766" i="1"/>
  <c r="C766" i="1"/>
  <c r="H766" i="1" s="1"/>
  <c r="G765" i="1"/>
  <c r="D765" i="1"/>
  <c r="C765" i="1"/>
  <c r="H765" i="1" s="1"/>
  <c r="D764" i="1"/>
  <c r="C764" i="1"/>
  <c r="H764" i="1" s="1"/>
  <c r="D763" i="1"/>
  <c r="C763" i="1"/>
  <c r="G762" i="1"/>
  <c r="D762" i="1"/>
  <c r="C762" i="1"/>
  <c r="H762" i="1" s="1"/>
  <c r="G761" i="1"/>
  <c r="D761" i="1"/>
  <c r="C761" i="1"/>
  <c r="H761" i="1" s="1"/>
  <c r="D760" i="1"/>
  <c r="C760" i="1"/>
  <c r="H760" i="1" s="1"/>
  <c r="D759" i="1"/>
  <c r="C759" i="1"/>
  <c r="G758" i="1"/>
  <c r="D758" i="1"/>
  <c r="C758" i="1"/>
  <c r="H758" i="1" s="1"/>
  <c r="G757" i="1"/>
  <c r="D757" i="1"/>
  <c r="C757" i="1"/>
  <c r="H757" i="1" s="1"/>
  <c r="D756" i="1"/>
  <c r="C756" i="1"/>
  <c r="H756" i="1" s="1"/>
  <c r="D755" i="1"/>
  <c r="C755" i="1"/>
  <c r="G754" i="1"/>
  <c r="D754" i="1"/>
  <c r="C754" i="1"/>
  <c r="H754" i="1" s="1"/>
  <c r="G753" i="1"/>
  <c r="D753" i="1"/>
  <c r="C753" i="1"/>
  <c r="H753" i="1" s="1"/>
  <c r="D752" i="1"/>
  <c r="C752" i="1"/>
  <c r="H752" i="1" s="1"/>
  <c r="D751" i="1"/>
  <c r="C751" i="1"/>
  <c r="G750" i="1"/>
  <c r="D750" i="1"/>
  <c r="C750" i="1"/>
  <c r="H750" i="1" s="1"/>
  <c r="G749" i="1"/>
  <c r="D749" i="1"/>
  <c r="C749" i="1"/>
  <c r="H749" i="1" s="1"/>
  <c r="D748" i="1"/>
  <c r="C748" i="1"/>
  <c r="H748" i="1" s="1"/>
  <c r="D747" i="1"/>
  <c r="C747" i="1"/>
  <c r="G746" i="1"/>
  <c r="D746" i="1"/>
  <c r="C746" i="1"/>
  <c r="H746" i="1" s="1"/>
  <c r="G745" i="1"/>
  <c r="D745" i="1"/>
  <c r="C745" i="1"/>
  <c r="H745" i="1" s="1"/>
  <c r="D744" i="1"/>
  <c r="C744" i="1"/>
  <c r="H744" i="1" s="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7" i="1"/>
  <c r="D632" i="1"/>
  <c r="C632" i="1"/>
  <c r="D631" i="1"/>
  <c r="C631" i="1"/>
  <c r="D629"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D426" i="1"/>
  <c r="C426" i="1"/>
  <c r="H426" i="1" s="1"/>
  <c r="D425" i="1"/>
  <c r="C425" i="1"/>
  <c r="H425" i="1" s="1"/>
  <c r="G424" i="1"/>
  <c r="D424" i="1"/>
  <c r="C424" i="1"/>
  <c r="H424" i="1" s="1"/>
  <c r="G423" i="1"/>
  <c r="D423" i="1"/>
  <c r="C423" i="1"/>
  <c r="H423" i="1" s="1"/>
  <c r="D422" i="1"/>
  <c r="C422" i="1"/>
  <c r="H422" i="1" s="1"/>
  <c r="D421" i="1"/>
  <c r="C421" i="1"/>
  <c r="H421" i="1" s="1"/>
  <c r="G420" i="1"/>
  <c r="D420" i="1"/>
  <c r="C420" i="1"/>
  <c r="H420" i="1" s="1"/>
  <c r="G419" i="1"/>
  <c r="D419" i="1"/>
  <c r="C419" i="1"/>
  <c r="H419" i="1" s="1"/>
  <c r="D418" i="1"/>
  <c r="C418" i="1"/>
  <c r="H418" i="1" s="1"/>
  <c r="D417" i="1"/>
  <c r="C417" i="1"/>
  <c r="H417" i="1" s="1"/>
  <c r="G416" i="1"/>
  <c r="D416" i="1"/>
  <c r="C416" i="1"/>
  <c r="H416" i="1" s="1"/>
  <c r="D415" i="1"/>
  <c r="D414" i="1"/>
  <c r="D413" i="1"/>
  <c r="C413" i="1"/>
  <c r="D412" i="1"/>
  <c r="G412" i="1" s="1"/>
  <c r="C412" i="1"/>
  <c r="D411" i="1"/>
  <c r="G411" i="1" s="1"/>
  <c r="C411" i="1"/>
  <c r="D406" i="1"/>
  <c r="C406" i="1"/>
  <c r="H406" i="1" s="1"/>
  <c r="D405" i="1"/>
  <c r="C405" i="1"/>
  <c r="H405" i="1" s="1"/>
  <c r="G404" i="1"/>
  <c r="D404" i="1"/>
  <c r="C404" i="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D381" i="1"/>
  <c r="G381" i="1" s="1"/>
  <c r="C381" i="1"/>
  <c r="D380" i="1"/>
  <c r="C380" i="1"/>
  <c r="H380" i="1" s="1"/>
  <c r="D379" i="1"/>
  <c r="C379" i="1"/>
  <c r="D378" i="1"/>
  <c r="G378" i="1" s="1"/>
  <c r="C378" i="1"/>
  <c r="H378" i="1" s="1"/>
  <c r="G377" i="1"/>
  <c r="D377" i="1"/>
  <c r="C377" i="1"/>
  <c r="H377" i="1" s="1"/>
  <c r="D376" i="1"/>
  <c r="C376" i="1"/>
  <c r="H376" i="1" s="1"/>
  <c r="D375" i="1"/>
  <c r="C375" i="1"/>
  <c r="H375" i="1" s="1"/>
  <c r="G374" i="1"/>
  <c r="D374" i="1"/>
  <c r="C374" i="1"/>
  <c r="H374" i="1" s="1"/>
  <c r="G373" i="1"/>
  <c r="D373" i="1"/>
  <c r="C373" i="1"/>
  <c r="H373" i="1" s="1"/>
  <c r="D372" i="1"/>
  <c r="C372" i="1"/>
  <c r="H372" i="1" s="1"/>
  <c r="D371" i="1"/>
  <c r="C371" i="1"/>
  <c r="H371" i="1" s="1"/>
  <c r="G370" i="1"/>
  <c r="D370" i="1"/>
  <c r="C370" i="1"/>
  <c r="H370" i="1" s="1"/>
  <c r="G369" i="1"/>
  <c r="D369" i="1"/>
  <c r="C369" i="1"/>
  <c r="H369" i="1" s="1"/>
  <c r="D368" i="1"/>
  <c r="C368" i="1"/>
  <c r="H368" i="1" s="1"/>
  <c r="D367" i="1"/>
  <c r="C367" i="1"/>
  <c r="D366" i="1"/>
  <c r="G366" i="1" s="1"/>
  <c r="C366" i="1"/>
  <c r="H366" i="1" s="1"/>
  <c r="D365" i="1"/>
  <c r="G365" i="1" s="1"/>
  <c r="C365" i="1"/>
  <c r="D364" i="1"/>
  <c r="C364" i="1"/>
  <c r="D363" i="1"/>
  <c r="C363" i="1"/>
  <c r="H363" i="1" s="1"/>
  <c r="G362" i="1"/>
  <c r="D362" i="1"/>
  <c r="C362" i="1"/>
  <c r="H362" i="1" s="1"/>
  <c r="G361" i="1"/>
  <c r="D361" i="1"/>
  <c r="C361" i="1"/>
  <c r="H361" i="1" s="1"/>
  <c r="D360" i="1"/>
  <c r="C360" i="1"/>
  <c r="H360" i="1" s="1"/>
  <c r="D359" i="1"/>
  <c r="C359" i="1"/>
  <c r="H359" i="1" s="1"/>
  <c r="G357" i="1"/>
  <c r="D357" i="1"/>
  <c r="C357" i="1"/>
  <c r="H357" i="1" s="1"/>
  <c r="D356" i="1"/>
  <c r="C356" i="1"/>
  <c r="H356" i="1" s="1"/>
  <c r="D355" i="1"/>
  <c r="C355" i="1"/>
  <c r="G354" i="1"/>
  <c r="D354" i="1"/>
  <c r="C354" i="1"/>
  <c r="H354" i="1" s="1"/>
  <c r="G353" i="1"/>
  <c r="D353" i="1"/>
  <c r="C353" i="1"/>
  <c r="H353" i="1" s="1"/>
  <c r="D352" i="1"/>
  <c r="C352" i="1"/>
  <c r="H352" i="1" s="1"/>
  <c r="D351" i="1"/>
  <c r="C351" i="1"/>
  <c r="G350" i="1"/>
  <c r="D350" i="1"/>
  <c r="C350" i="1"/>
  <c r="H350" i="1" s="1"/>
  <c r="G349" i="1"/>
  <c r="D349" i="1"/>
  <c r="C349" i="1"/>
  <c r="H349" i="1" s="1"/>
  <c r="D348" i="1"/>
  <c r="C348" i="1"/>
  <c r="H348" i="1" s="1"/>
  <c r="D347" i="1"/>
  <c r="C347" i="1"/>
  <c r="H347" i="1" s="1"/>
  <c r="C346" i="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D305" i="1"/>
  <c r="C305" i="1"/>
  <c r="H305" i="1" s="1"/>
  <c r="D304" i="1"/>
  <c r="C304" i="1"/>
  <c r="H304" i="1" s="1"/>
  <c r="G303" i="1"/>
  <c r="D303" i="1"/>
  <c r="C303" i="1"/>
  <c r="H303" i="1" s="1"/>
  <c r="G302" i="1"/>
  <c r="D302" i="1"/>
  <c r="C302" i="1"/>
  <c r="H302" i="1" s="1"/>
  <c r="D301" i="1"/>
  <c r="C301" i="1"/>
  <c r="H301" i="1" s="1"/>
  <c r="D300" i="1"/>
  <c r="C300" i="1"/>
  <c r="H300" i="1" s="1"/>
  <c r="G299" i="1"/>
  <c r="D299" i="1"/>
  <c r="C299" i="1"/>
  <c r="H299" i="1" s="1"/>
  <c r="G298" i="1"/>
  <c r="D298" i="1"/>
  <c r="C298" i="1"/>
  <c r="H298" i="1" s="1"/>
  <c r="D297" i="1"/>
  <c r="C297" i="1"/>
  <c r="H297" i="1" s="1"/>
  <c r="D296" i="1"/>
  <c r="C296" i="1"/>
  <c r="H296" i="1" s="1"/>
  <c r="G295" i="1"/>
  <c r="D295" i="1"/>
  <c r="C295" i="1"/>
  <c r="H295" i="1" s="1"/>
  <c r="G294" i="1"/>
  <c r="D294" i="1"/>
  <c r="C294" i="1"/>
  <c r="H294" i="1" s="1"/>
  <c r="G292" i="1"/>
  <c r="D292" i="1"/>
  <c r="C292" i="1"/>
  <c r="H292" i="1" s="1"/>
  <c r="G291" i="1"/>
  <c r="D291" i="1"/>
  <c r="C291" i="1"/>
  <c r="H291" i="1" s="1"/>
  <c r="D290" i="1"/>
  <c r="C290" i="1"/>
  <c r="H290" i="1" s="1"/>
  <c r="D289" i="1"/>
  <c r="C289" i="1"/>
  <c r="H289" i="1" s="1"/>
  <c r="G288" i="1"/>
  <c r="D288" i="1"/>
  <c r="C288" i="1"/>
  <c r="H288" i="1" s="1"/>
  <c r="D284" i="1"/>
  <c r="C284" i="1"/>
  <c r="H284" i="1" s="1"/>
  <c r="G283" i="1"/>
  <c r="D283" i="1"/>
  <c r="C283" i="1"/>
  <c r="H283" i="1" s="1"/>
  <c r="G282" i="1"/>
  <c r="D282" i="1"/>
  <c r="C282" i="1"/>
  <c r="H282" i="1" s="1"/>
  <c r="D281" i="1"/>
  <c r="C281" i="1"/>
  <c r="H281" i="1" s="1"/>
  <c r="D280" i="1"/>
  <c r="C280" i="1"/>
  <c r="H280" i="1" s="1"/>
  <c r="G279" i="1"/>
  <c r="D279" i="1"/>
  <c r="C279" i="1"/>
  <c r="H279" i="1" s="1"/>
  <c r="G278" i="1"/>
  <c r="D278" i="1"/>
  <c r="C278" i="1"/>
  <c r="H278" i="1" s="1"/>
  <c r="D277" i="1"/>
  <c r="C277" i="1"/>
  <c r="H277" i="1" s="1"/>
  <c r="D276" i="1"/>
  <c r="C276" i="1"/>
  <c r="H276" i="1" s="1"/>
  <c r="G275" i="1"/>
  <c r="D275" i="1"/>
  <c r="C275" i="1"/>
  <c r="H275" i="1" s="1"/>
  <c r="G274" i="1"/>
  <c r="D274" i="1"/>
  <c r="C274" i="1"/>
  <c r="H274" i="1" s="1"/>
  <c r="D273" i="1"/>
  <c r="C273" i="1"/>
  <c r="H273" i="1" s="1"/>
  <c r="D272" i="1"/>
  <c r="C272" i="1"/>
  <c r="H272" i="1" s="1"/>
  <c r="G271" i="1"/>
  <c r="D271" i="1"/>
  <c r="C271" i="1"/>
  <c r="H271" i="1" s="1"/>
  <c r="G270" i="1"/>
  <c r="D270" i="1"/>
  <c r="C270" i="1"/>
  <c r="H270" i="1" s="1"/>
  <c r="D269" i="1"/>
  <c r="C269" i="1"/>
  <c r="H269" i="1" s="1"/>
  <c r="D268" i="1"/>
  <c r="C268" i="1"/>
  <c r="H268" i="1" s="1"/>
  <c r="G267" i="1"/>
  <c r="D267" i="1"/>
  <c r="C267" i="1"/>
  <c r="H267" i="1" s="1"/>
  <c r="G266" i="1"/>
  <c r="D266" i="1"/>
  <c r="C266" i="1"/>
  <c r="H266" i="1" s="1"/>
  <c r="D265" i="1"/>
  <c r="C265" i="1"/>
  <c r="H265" i="1" s="1"/>
  <c r="D264" i="1"/>
  <c r="C264" i="1"/>
  <c r="H264" i="1" s="1"/>
  <c r="G263" i="1"/>
  <c r="D263" i="1"/>
  <c r="C263" i="1"/>
  <c r="H263" i="1" s="1"/>
  <c r="G262" i="1"/>
  <c r="D262" i="1"/>
  <c r="C262" i="1"/>
  <c r="H262" i="1" s="1"/>
  <c r="D261" i="1"/>
  <c r="C261" i="1"/>
  <c r="H261" i="1" s="1"/>
  <c r="D260" i="1"/>
  <c r="C260" i="1"/>
  <c r="H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H188" i="1" s="1"/>
  <c r="D187" i="1"/>
  <c r="C187" i="1"/>
  <c r="D186" i="1"/>
  <c r="C186" i="1"/>
  <c r="D185" i="1"/>
  <c r="C185" i="1"/>
  <c r="D184" i="1"/>
  <c r="C184" i="1"/>
  <c r="D183" i="1"/>
  <c r="C183" i="1"/>
  <c r="H183" i="1" s="1"/>
  <c r="D182" i="1"/>
  <c r="C182" i="1"/>
  <c r="H182" i="1" s="1"/>
  <c r="D181" i="1"/>
  <c r="C181" i="1"/>
  <c r="H181" i="1" s="1"/>
  <c r="D180" i="1"/>
  <c r="C180" i="1"/>
  <c r="H180" i="1" s="1"/>
  <c r="D179" i="1"/>
  <c r="C179" i="1"/>
  <c r="D178" i="1"/>
  <c r="C178" i="1"/>
  <c r="H178" i="1" s="1"/>
  <c r="D177" i="1"/>
  <c r="C177" i="1"/>
  <c r="H177" i="1" s="1"/>
  <c r="D176" i="1"/>
  <c r="C176" i="1"/>
  <c r="D175" i="1"/>
  <c r="C175" i="1"/>
  <c r="D174" i="1"/>
  <c r="C174" i="1"/>
  <c r="D173" i="1"/>
  <c r="C173" i="1"/>
  <c r="D172" i="1"/>
  <c r="C172" i="1"/>
  <c r="H172" i="1" s="1"/>
  <c r="D171" i="1"/>
  <c r="C171" i="1"/>
  <c r="H171" i="1" s="1"/>
  <c r="D170" i="1"/>
  <c r="C170" i="1"/>
  <c r="D169" i="1"/>
  <c r="C169" i="1"/>
  <c r="D168" i="1"/>
  <c r="C168" i="1"/>
  <c r="D167" i="1"/>
  <c r="C167" i="1"/>
  <c r="D166" i="1"/>
  <c r="C166" i="1"/>
  <c r="D165" i="1"/>
  <c r="C165" i="1"/>
  <c r="D164" i="1"/>
  <c r="C164" i="1"/>
  <c r="H164" i="1" s="1"/>
  <c r="D163" i="1"/>
  <c r="C163" i="1"/>
  <c r="D162" i="1"/>
  <c r="C162" i="1"/>
  <c r="D161" i="1"/>
  <c r="C161" i="1"/>
  <c r="D160" i="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D134" i="1"/>
  <c r="C134" i="1"/>
  <c r="H134" i="1" s="1"/>
  <c r="D133" i="1"/>
  <c r="C133" i="1"/>
  <c r="H133" i="1" s="1"/>
  <c r="D132" i="1"/>
  <c r="C132" i="1"/>
  <c r="H132" i="1" s="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D121" i="1"/>
  <c r="C121" i="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G109" i="1" s="1"/>
  <c r="C109" i="1"/>
  <c r="H109" i="1" s="1"/>
  <c r="D108" i="1"/>
  <c r="G108" i="1" s="1"/>
  <c r="C108" i="1"/>
  <c r="D107" i="1"/>
  <c r="G107" i="1" s="1"/>
  <c r="C107" i="1"/>
  <c r="H107" i="1" s="1"/>
  <c r="D106" i="1"/>
  <c r="G106" i="1" s="1"/>
  <c r="C106" i="1"/>
  <c r="H106" i="1" s="1"/>
  <c r="D105" i="1"/>
  <c r="G105" i="1" s="1"/>
  <c r="C105" i="1"/>
  <c r="H105" i="1" s="1"/>
  <c r="D104" i="1"/>
  <c r="G104" i="1" s="1"/>
  <c r="C104" i="1"/>
  <c r="H104" i="1" s="1"/>
  <c r="D103" i="1"/>
  <c r="G103" i="1" s="1"/>
  <c r="C103" i="1"/>
  <c r="H103" i="1" s="1"/>
  <c r="C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D80" i="1"/>
  <c r="G80" i="1" s="1"/>
  <c r="C80" i="1"/>
  <c r="H80" i="1" s="1"/>
  <c r="D79" i="1"/>
  <c r="G79" i="1" s="1"/>
  <c r="C79" i="1"/>
  <c r="C78" i="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H65" i="1" s="1"/>
  <c r="D64" i="1"/>
  <c r="G64" i="1" s="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G46" i="1" s="1"/>
  <c r="C46" i="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G3" i="1" s="1"/>
  <c r="C3" i="1"/>
  <c r="H3" i="1" s="1"/>
  <c r="E33" i="9" l="1"/>
  <c r="B33" i="9" s="1"/>
  <c r="E27" i="9"/>
  <c r="B27" i="9" s="1"/>
  <c r="G1224" i="1"/>
  <c r="H1227" i="1"/>
  <c r="H1475" i="1"/>
  <c r="G1478" i="1"/>
  <c r="G1476" i="1"/>
  <c r="G1473" i="1"/>
  <c r="H1473" i="1"/>
  <c r="H1470" i="1"/>
  <c r="G1471" i="1"/>
  <c r="G1463" i="1"/>
  <c r="H1463" i="1"/>
  <c r="G1460" i="1"/>
  <c r="I1460" i="1" s="1"/>
  <c r="H1460" i="1"/>
  <c r="G1458" i="1"/>
  <c r="D22" i="7"/>
  <c r="G1450" i="1"/>
  <c r="I1450" i="1" s="1"/>
  <c r="D6" i="7"/>
  <c r="C1437" i="1" s="1"/>
  <c r="H1437" i="1" s="1"/>
  <c r="G1448" i="1"/>
  <c r="I1478" i="1"/>
  <c r="I1476" i="1"/>
  <c r="E38" i="7"/>
  <c r="I31" i="3" s="1"/>
  <c r="G1470" i="1"/>
  <c r="I1473" i="1"/>
  <c r="D1469" i="1"/>
  <c r="I1471" i="1"/>
  <c r="H1465" i="1"/>
  <c r="I1465" i="1" s="1"/>
  <c r="H1458" i="1"/>
  <c r="I1458" i="1" s="1"/>
  <c r="D1454" i="1"/>
  <c r="H1452" i="1"/>
  <c r="I1452" i="1" s="1"/>
  <c r="H1448" i="1"/>
  <c r="I1448" i="1" s="1"/>
  <c r="D1438" i="1"/>
  <c r="G1401" i="1"/>
  <c r="G1403" i="1"/>
  <c r="H1524" i="1"/>
  <c r="H1576" i="1"/>
  <c r="G1492" i="1"/>
  <c r="G1503" i="1"/>
  <c r="G1484" i="1"/>
  <c r="G1483" i="1"/>
  <c r="F239" i="5"/>
  <c r="H1141" i="1"/>
  <c r="H1137" i="1"/>
  <c r="G1240" i="1"/>
  <c r="G1244" i="1"/>
  <c r="G1236" i="1"/>
  <c r="E245" i="5"/>
  <c r="D1222" i="1" s="1"/>
  <c r="G1222" i="1" s="1"/>
  <c r="F245" i="5"/>
  <c r="H1223" i="1"/>
  <c r="G1216" i="1"/>
  <c r="H1211" i="1"/>
  <c r="F180" i="5"/>
  <c r="H1160" i="1"/>
  <c r="H1154" i="1"/>
  <c r="H1156" i="1"/>
  <c r="E308" i="9"/>
  <c r="B308" i="9" s="1"/>
  <c r="H1155" i="1"/>
  <c r="H1148" i="1"/>
  <c r="F78" i="5"/>
  <c r="F70" i="5"/>
  <c r="F63" i="5"/>
  <c r="E12" i="5"/>
  <c r="D990" i="1" s="1"/>
  <c r="D997" i="1"/>
  <c r="E288" i="9"/>
  <c r="B288" i="9" s="1"/>
  <c r="E298" i="9"/>
  <c r="B298" i="9" s="1"/>
  <c r="E303" i="9"/>
  <c r="B303" i="9" s="1"/>
  <c r="E286" i="9"/>
  <c r="B286" i="9" s="1"/>
  <c r="E296" i="9"/>
  <c r="B296" i="9" s="1"/>
  <c r="E300" i="9"/>
  <c r="B300" i="9" s="1"/>
  <c r="H411" i="1"/>
  <c r="H404" i="1"/>
  <c r="E643" i="4"/>
  <c r="D637" i="1" s="1"/>
  <c r="H637" i="1" s="1"/>
  <c r="E44" i="9"/>
  <c r="B44" i="9" s="1"/>
  <c r="E43" i="9"/>
  <c r="B43" i="9" s="1"/>
  <c r="D645" i="1"/>
  <c r="G645" i="1" s="1"/>
  <c r="H381" i="1"/>
  <c r="H379" i="1"/>
  <c r="E363" i="4"/>
  <c r="D358" i="1" s="1"/>
  <c r="H367" i="1"/>
  <c r="F369" i="4"/>
  <c r="H365" i="1"/>
  <c r="H364" i="1"/>
  <c r="F356" i="4"/>
  <c r="H351" i="1"/>
  <c r="H355" i="1"/>
  <c r="E351" i="4"/>
  <c r="H413" i="1"/>
  <c r="H412" i="1"/>
  <c r="E644" i="4"/>
  <c r="D638" i="1" s="1"/>
  <c r="F225" i="9"/>
  <c r="E196" i="4"/>
  <c r="D192" i="1" s="1"/>
  <c r="H207" i="1"/>
  <c r="H206" i="1"/>
  <c r="H191" i="1"/>
  <c r="H189" i="1"/>
  <c r="H187" i="1"/>
  <c r="H186" i="1"/>
  <c r="F188" i="4"/>
  <c r="F223" i="9"/>
  <c r="E47" i="9"/>
  <c r="B47" i="9" s="1"/>
  <c r="H185" i="1"/>
  <c r="E46" i="9"/>
  <c r="B46" i="9" s="1"/>
  <c r="H184" i="1"/>
  <c r="F221" i="9"/>
  <c r="H179" i="1"/>
  <c r="H176" i="1"/>
  <c r="H175" i="1"/>
  <c r="H173" i="1"/>
  <c r="H174" i="1"/>
  <c r="H170" i="1"/>
  <c r="H169" i="1"/>
  <c r="H168" i="1"/>
  <c r="H167" i="1"/>
  <c r="E163" i="4"/>
  <c r="D159" i="1" s="1"/>
  <c r="H165" i="1"/>
  <c r="F169" i="4"/>
  <c r="H166" i="1"/>
  <c r="H163" i="1"/>
  <c r="H162" i="1"/>
  <c r="E41" i="9"/>
  <c r="B41" i="9" s="1"/>
  <c r="H161" i="1"/>
  <c r="H160" i="1"/>
  <c r="H155" i="1"/>
  <c r="H157" i="1"/>
  <c r="F159" i="4"/>
  <c r="E152" i="4"/>
  <c r="E40" i="9"/>
  <c r="B40" i="9" s="1"/>
  <c r="H149" i="1"/>
  <c r="H150" i="1"/>
  <c r="H146" i="1"/>
  <c r="F139" i="4"/>
  <c r="H135" i="1"/>
  <c r="H130" i="1"/>
  <c r="F134" i="4"/>
  <c r="H131" i="1"/>
  <c r="H122" i="1"/>
  <c r="F125" i="4"/>
  <c r="H121" i="1"/>
  <c r="H108" i="1"/>
  <c r="E106" i="4"/>
  <c r="D102" i="1" s="1"/>
  <c r="G102" i="1" s="1"/>
  <c r="F217" i="9"/>
  <c r="B217" i="9" s="1"/>
  <c r="H113" i="1"/>
  <c r="H79" i="1"/>
  <c r="H81" i="1"/>
  <c r="H46" i="1"/>
  <c r="H64" i="1"/>
  <c r="F50" i="4"/>
  <c r="E30" i="9"/>
  <c r="B30" i="9" s="1"/>
  <c r="E32" i="9"/>
  <c r="B32" i="9" s="1"/>
  <c r="F215" i="9"/>
  <c r="B215" i="9" s="1"/>
  <c r="E294" i="9"/>
  <c r="B294" i="9" s="1"/>
  <c r="E287" i="9"/>
  <c r="B287" i="9" s="1"/>
  <c r="E301" i="9"/>
  <c r="B301" i="9" s="1"/>
  <c r="G644" i="1"/>
  <c r="H644" i="1"/>
  <c r="G648" i="1"/>
  <c r="H648" i="1"/>
  <c r="G652" i="1"/>
  <c r="H652" i="1"/>
  <c r="G658" i="1"/>
  <c r="H658" i="1"/>
  <c r="G664" i="1"/>
  <c r="H664" i="1"/>
  <c r="G668" i="1"/>
  <c r="H668" i="1"/>
  <c r="G674" i="1"/>
  <c r="H674" i="1"/>
  <c r="G680" i="1"/>
  <c r="H680" i="1"/>
  <c r="G686" i="1"/>
  <c r="H686" i="1"/>
  <c r="G692" i="1"/>
  <c r="H692" i="1"/>
  <c r="G698" i="1"/>
  <c r="H698" i="1"/>
  <c r="G704" i="1"/>
  <c r="H704" i="1"/>
  <c r="G708" i="1"/>
  <c r="H708" i="1"/>
  <c r="G714" i="1"/>
  <c r="H714" i="1"/>
  <c r="G720" i="1"/>
  <c r="H720" i="1"/>
  <c r="G726" i="1"/>
  <c r="H726" i="1"/>
  <c r="G734" i="1"/>
  <c r="H734" i="1"/>
  <c r="H771" i="1"/>
  <c r="G771" i="1"/>
  <c r="H779" i="1"/>
  <c r="G779" i="1"/>
  <c r="H787" i="1"/>
  <c r="G787" i="1"/>
  <c r="H795" i="1"/>
  <c r="G795" i="1"/>
  <c r="H803" i="1"/>
  <c r="G803" i="1"/>
  <c r="H811" i="1"/>
  <c r="G811" i="1"/>
  <c r="H1173" i="1"/>
  <c r="G1173" i="1"/>
  <c r="H1262" i="1"/>
  <c r="G1262" i="1"/>
  <c r="H1268" i="1"/>
  <c r="G1268" i="1"/>
  <c r="H1274" i="1"/>
  <c r="G1274" i="1"/>
  <c r="H1280" i="1"/>
  <c r="G1280" i="1"/>
  <c r="H1288" i="1"/>
  <c r="G1288" i="1"/>
  <c r="H1538" i="1"/>
  <c r="G1538" i="1"/>
  <c r="H1570" i="1"/>
  <c r="G1570"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466" i="1"/>
  <c r="H466" i="1"/>
  <c r="G468" i="1"/>
  <c r="H468" i="1"/>
  <c r="G470" i="1"/>
  <c r="H470" i="1"/>
  <c r="G472" i="1"/>
  <c r="H472" i="1"/>
  <c r="G474" i="1"/>
  <c r="H474" i="1"/>
  <c r="G476" i="1"/>
  <c r="H476" i="1"/>
  <c r="G478" i="1"/>
  <c r="H478" i="1"/>
  <c r="G480" i="1"/>
  <c r="H480" i="1"/>
  <c r="G482" i="1"/>
  <c r="H482" i="1"/>
  <c r="G484" i="1"/>
  <c r="H484" i="1"/>
  <c r="G486" i="1"/>
  <c r="H486" i="1"/>
  <c r="G488" i="1"/>
  <c r="H488" i="1"/>
  <c r="G490" i="1"/>
  <c r="H490" i="1"/>
  <c r="G492" i="1"/>
  <c r="H492" i="1"/>
  <c r="G494" i="1"/>
  <c r="H494" i="1"/>
  <c r="G496" i="1"/>
  <c r="H496" i="1"/>
  <c r="G498" i="1"/>
  <c r="H498" i="1"/>
  <c r="G500" i="1"/>
  <c r="H500" i="1"/>
  <c r="G502" i="1"/>
  <c r="H502" i="1"/>
  <c r="G504" i="1"/>
  <c r="H504" i="1"/>
  <c r="G506" i="1"/>
  <c r="H506" i="1"/>
  <c r="G508" i="1"/>
  <c r="H508" i="1"/>
  <c r="G510" i="1"/>
  <c r="H510" i="1"/>
  <c r="G512" i="1"/>
  <c r="H512" i="1"/>
  <c r="G514" i="1"/>
  <c r="H514" i="1"/>
  <c r="G516" i="1"/>
  <c r="H516" i="1"/>
  <c r="G518" i="1"/>
  <c r="H518" i="1"/>
  <c r="G520" i="1"/>
  <c r="H520"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4" i="1"/>
  <c r="H574"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646" i="1"/>
  <c r="H646" i="1"/>
  <c r="G654" i="1"/>
  <c r="H654" i="1"/>
  <c r="G660" i="1"/>
  <c r="H660" i="1"/>
  <c r="G666" i="1"/>
  <c r="H666" i="1"/>
  <c r="G672" i="1"/>
  <c r="H672" i="1"/>
  <c r="G678" i="1"/>
  <c r="H678" i="1"/>
  <c r="G684" i="1"/>
  <c r="H684" i="1"/>
  <c r="G690" i="1"/>
  <c r="H690" i="1"/>
  <c r="G694" i="1"/>
  <c r="H694" i="1"/>
  <c r="G700" i="1"/>
  <c r="H700" i="1"/>
  <c r="G706" i="1"/>
  <c r="H706" i="1"/>
  <c r="G712" i="1"/>
  <c r="H712" i="1"/>
  <c r="G718" i="1"/>
  <c r="H718" i="1"/>
  <c r="G724" i="1"/>
  <c r="H724" i="1"/>
  <c r="G730" i="1"/>
  <c r="H730" i="1"/>
  <c r="G738" i="1"/>
  <c r="H738" i="1"/>
  <c r="G742" i="1"/>
  <c r="H742" i="1"/>
  <c r="H763" i="1"/>
  <c r="G763" i="1"/>
  <c r="H1249" i="1"/>
  <c r="G1249" i="1"/>
  <c r="H1264" i="1"/>
  <c r="G1264" i="1"/>
  <c r="H1270" i="1"/>
  <c r="G1270" i="1"/>
  <c r="H1276" i="1"/>
  <c r="G1276" i="1"/>
  <c r="H1284" i="1"/>
  <c r="G1284" i="1"/>
  <c r="H1522" i="1"/>
  <c r="G1522" i="1"/>
  <c r="H1554" i="1"/>
  <c r="G1554"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61" i="1"/>
  <c r="G265" i="1"/>
  <c r="G269" i="1"/>
  <c r="G273" i="1"/>
  <c r="G277" i="1"/>
  <c r="G281" i="1"/>
  <c r="G290" i="1"/>
  <c r="G297" i="1"/>
  <c r="G301" i="1"/>
  <c r="G305" i="1"/>
  <c r="G308" i="1"/>
  <c r="G312" i="1"/>
  <c r="G316" i="1"/>
  <c r="G320" i="1"/>
  <c r="G324" i="1"/>
  <c r="G328" i="1"/>
  <c r="G332" i="1"/>
  <c r="G336" i="1"/>
  <c r="G340" i="1"/>
  <c r="G344" i="1"/>
  <c r="G348" i="1"/>
  <c r="G352" i="1"/>
  <c r="G356" i="1"/>
  <c r="G360" i="1"/>
  <c r="G364" i="1"/>
  <c r="G368" i="1"/>
  <c r="G372" i="1"/>
  <c r="G376" i="1"/>
  <c r="G380" i="1"/>
  <c r="G384" i="1"/>
  <c r="G388" i="1"/>
  <c r="G392" i="1"/>
  <c r="G396" i="1"/>
  <c r="G400" i="1"/>
  <c r="G406" i="1"/>
  <c r="G418" i="1"/>
  <c r="G422" i="1"/>
  <c r="G426" i="1"/>
  <c r="G430" i="1"/>
  <c r="G434" i="1"/>
  <c r="G439" i="1"/>
  <c r="H439" i="1"/>
  <c r="G441" i="1"/>
  <c r="H441" i="1"/>
  <c r="G443" i="1"/>
  <c r="H443" i="1"/>
  <c r="G445" i="1"/>
  <c r="H445" i="1"/>
  <c r="G447" i="1"/>
  <c r="H447" i="1"/>
  <c r="G449" i="1"/>
  <c r="H449" i="1"/>
  <c r="G451" i="1"/>
  <c r="H451" i="1"/>
  <c r="G455" i="1"/>
  <c r="H455" i="1"/>
  <c r="G457" i="1"/>
  <c r="H457" i="1"/>
  <c r="G459" i="1"/>
  <c r="H459" i="1"/>
  <c r="G461" i="1"/>
  <c r="H461" i="1"/>
  <c r="G463" i="1"/>
  <c r="H463" i="1"/>
  <c r="G465" i="1"/>
  <c r="H465" i="1"/>
  <c r="G467" i="1"/>
  <c r="H467" i="1"/>
  <c r="G469" i="1"/>
  <c r="H469" i="1"/>
  <c r="G471" i="1"/>
  <c r="H471" i="1"/>
  <c r="G473" i="1"/>
  <c r="H473" i="1"/>
  <c r="G475" i="1"/>
  <c r="H475" i="1"/>
  <c r="G477" i="1"/>
  <c r="H477" i="1"/>
  <c r="G479" i="1"/>
  <c r="H479" i="1"/>
  <c r="G481" i="1"/>
  <c r="H481" i="1"/>
  <c r="G483" i="1"/>
  <c r="H483" i="1"/>
  <c r="G485" i="1"/>
  <c r="H485" i="1"/>
  <c r="G487" i="1"/>
  <c r="H487" i="1"/>
  <c r="G489" i="1"/>
  <c r="H489" i="1"/>
  <c r="G491" i="1"/>
  <c r="H491" i="1"/>
  <c r="G493" i="1"/>
  <c r="H493" i="1"/>
  <c r="G495" i="1"/>
  <c r="H495" i="1"/>
  <c r="G497" i="1"/>
  <c r="H497" i="1"/>
  <c r="G499" i="1"/>
  <c r="H499" i="1"/>
  <c r="G501" i="1"/>
  <c r="H501" i="1"/>
  <c r="G503" i="1"/>
  <c r="H503" i="1"/>
  <c r="G505" i="1"/>
  <c r="H505" i="1"/>
  <c r="G507" i="1"/>
  <c r="H507" i="1"/>
  <c r="G511" i="1"/>
  <c r="H511" i="1"/>
  <c r="G513" i="1"/>
  <c r="H513" i="1"/>
  <c r="G515" i="1"/>
  <c r="H515" i="1"/>
  <c r="G517" i="1"/>
  <c r="H517" i="1"/>
  <c r="G519" i="1"/>
  <c r="H519" i="1"/>
  <c r="G521" i="1"/>
  <c r="H521" i="1"/>
  <c r="G523" i="1"/>
  <c r="H523"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3" i="1"/>
  <c r="H563" i="1"/>
  <c r="G565" i="1"/>
  <c r="H565" i="1"/>
  <c r="G567" i="1"/>
  <c r="H567" i="1"/>
  <c r="G569" i="1"/>
  <c r="H569" i="1"/>
  <c r="G571" i="1"/>
  <c r="H571"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H1131" i="1"/>
  <c r="G1131" i="1"/>
  <c r="H1139" i="1"/>
  <c r="G1139" i="1"/>
  <c r="H1147" i="1"/>
  <c r="G1147" i="1"/>
  <c r="G631" i="1"/>
  <c r="H631" i="1"/>
  <c r="G642" i="1"/>
  <c r="H642" i="1"/>
  <c r="G650" i="1"/>
  <c r="H650" i="1"/>
  <c r="G656" i="1"/>
  <c r="H656" i="1"/>
  <c r="G662" i="1"/>
  <c r="H662" i="1"/>
  <c r="G670" i="1"/>
  <c r="H670" i="1"/>
  <c r="G676" i="1"/>
  <c r="H676" i="1"/>
  <c r="G682" i="1"/>
  <c r="H682" i="1"/>
  <c r="G688" i="1"/>
  <c r="H688" i="1"/>
  <c r="G696" i="1"/>
  <c r="H696" i="1"/>
  <c r="G702" i="1"/>
  <c r="H702" i="1"/>
  <c r="G710" i="1"/>
  <c r="H710" i="1"/>
  <c r="G716" i="1"/>
  <c r="H716" i="1"/>
  <c r="G722" i="1"/>
  <c r="H722" i="1"/>
  <c r="G728" i="1"/>
  <c r="H728" i="1"/>
  <c r="G732" i="1"/>
  <c r="H732" i="1"/>
  <c r="G736" i="1"/>
  <c r="H736" i="1"/>
  <c r="G740" i="1"/>
  <c r="H740" i="1"/>
  <c r="H747" i="1"/>
  <c r="G747" i="1"/>
  <c r="H755" i="1"/>
  <c r="G755" i="1"/>
  <c r="H1181" i="1"/>
  <c r="G1181" i="1"/>
  <c r="H1260" i="1"/>
  <c r="G1260" i="1"/>
  <c r="H1266" i="1"/>
  <c r="G1266" i="1"/>
  <c r="H1272" i="1"/>
  <c r="G1272" i="1"/>
  <c r="H1278" i="1"/>
  <c r="G1278" i="1"/>
  <c r="H1282" i="1"/>
  <c r="G1282" i="1"/>
  <c r="H1286" i="1"/>
  <c r="G1286" i="1"/>
  <c r="H1290" i="1"/>
  <c r="G1290" i="1"/>
  <c r="H1292" i="1"/>
  <c r="G1292" i="1"/>
  <c r="H1294" i="1"/>
  <c r="G1294" i="1"/>
  <c r="H1518" i="1"/>
  <c r="G1518" i="1"/>
  <c r="G260" i="1"/>
  <c r="G264" i="1"/>
  <c r="G268" i="1"/>
  <c r="G272" i="1"/>
  <c r="G276" i="1"/>
  <c r="G280" i="1"/>
  <c r="G284" i="1"/>
  <c r="G289" i="1"/>
  <c r="G296" i="1"/>
  <c r="G300" i="1"/>
  <c r="G304" i="1"/>
  <c r="G307" i="1"/>
  <c r="G311" i="1"/>
  <c r="G315" i="1"/>
  <c r="G319" i="1"/>
  <c r="G323" i="1"/>
  <c r="G327" i="1"/>
  <c r="G331" i="1"/>
  <c r="G335" i="1"/>
  <c r="G339" i="1"/>
  <c r="G343" i="1"/>
  <c r="G347" i="1"/>
  <c r="G351" i="1"/>
  <c r="G355" i="1"/>
  <c r="G359" i="1"/>
  <c r="G363" i="1"/>
  <c r="G367" i="1"/>
  <c r="G371" i="1"/>
  <c r="G375" i="1"/>
  <c r="G379" i="1"/>
  <c r="G383" i="1"/>
  <c r="G387" i="1"/>
  <c r="G395" i="1"/>
  <c r="G399" i="1"/>
  <c r="G405" i="1"/>
  <c r="G413" i="1"/>
  <c r="G417" i="1"/>
  <c r="G421" i="1"/>
  <c r="G425" i="1"/>
  <c r="G429" i="1"/>
  <c r="G433" i="1"/>
  <c r="G437" i="1"/>
  <c r="G632" i="1"/>
  <c r="H632" i="1"/>
  <c r="G641" i="1"/>
  <c r="H641" i="1"/>
  <c r="G643" i="1"/>
  <c r="H643"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H743" i="1"/>
  <c r="G743" i="1"/>
  <c r="H751" i="1"/>
  <c r="G751" i="1"/>
  <c r="H759" i="1"/>
  <c r="G759" i="1"/>
  <c r="H767" i="1"/>
  <c r="G767" i="1"/>
  <c r="H775" i="1"/>
  <c r="G775" i="1"/>
  <c r="H783" i="1"/>
  <c r="G783" i="1"/>
  <c r="H791" i="1"/>
  <c r="G791" i="1"/>
  <c r="H799" i="1"/>
  <c r="G799" i="1"/>
  <c r="H807" i="1"/>
  <c r="G807" i="1"/>
  <c r="H815" i="1"/>
  <c r="G815" i="1"/>
  <c r="H1067" i="1"/>
  <c r="G1067" i="1"/>
  <c r="H1075" i="1"/>
  <c r="G1075" i="1"/>
  <c r="H1083" i="1"/>
  <c r="G1083" i="1"/>
  <c r="H1091" i="1"/>
  <c r="G1091" i="1"/>
  <c r="H1099" i="1"/>
  <c r="G1099" i="1"/>
  <c r="H1107" i="1"/>
  <c r="G1107" i="1"/>
  <c r="H1115" i="1"/>
  <c r="G1115" i="1"/>
  <c r="H1123" i="1"/>
  <c r="G1123"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1048" i="1"/>
  <c r="H1048" i="1"/>
  <c r="G1050" i="1"/>
  <c r="H1050" i="1"/>
  <c r="G1052" i="1"/>
  <c r="H1052" i="1"/>
  <c r="G1054" i="1"/>
  <c r="H1054" i="1"/>
  <c r="G1056" i="1"/>
  <c r="H1056" i="1"/>
  <c r="G1058" i="1"/>
  <c r="H1058" i="1"/>
  <c r="G1060" i="1"/>
  <c r="H1060" i="1"/>
  <c r="G1062" i="1"/>
  <c r="H1062" i="1"/>
  <c r="G1064" i="1"/>
  <c r="H1064" i="1"/>
  <c r="H1161" i="1"/>
  <c r="G1161" i="1"/>
  <c r="G744" i="1"/>
  <c r="G748" i="1"/>
  <c r="G752" i="1"/>
  <c r="G756" i="1"/>
  <c r="G760" i="1"/>
  <c r="G764" i="1"/>
  <c r="G768" i="1"/>
  <c r="G772" i="1"/>
  <c r="G776" i="1"/>
  <c r="G780" i="1"/>
  <c r="G784" i="1"/>
  <c r="G788" i="1"/>
  <c r="G792" i="1"/>
  <c r="G796" i="1"/>
  <c r="G800" i="1"/>
  <c r="G804" i="1"/>
  <c r="G808" i="1"/>
  <c r="G812" i="1"/>
  <c r="G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047" i="1"/>
  <c r="H1047" i="1"/>
  <c r="G1049" i="1"/>
  <c r="H1049" i="1"/>
  <c r="G1051" i="1"/>
  <c r="H1051" i="1"/>
  <c r="G1053" i="1"/>
  <c r="H1053" i="1"/>
  <c r="G1055" i="1"/>
  <c r="H1055" i="1"/>
  <c r="G1057" i="1"/>
  <c r="H1057" i="1"/>
  <c r="G1059" i="1"/>
  <c r="H1059" i="1"/>
  <c r="G1061" i="1"/>
  <c r="H1061" i="1"/>
  <c r="G1063" i="1"/>
  <c r="H1063" i="1"/>
  <c r="H1157" i="1"/>
  <c r="G1157" i="1"/>
  <c r="H1165" i="1"/>
  <c r="G1165" i="1"/>
  <c r="H1229" i="1"/>
  <c r="G1229"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66" i="1"/>
  <c r="H1066" i="1"/>
  <c r="H1071" i="1"/>
  <c r="G1071" i="1"/>
  <c r="H1079" i="1"/>
  <c r="G1079" i="1"/>
  <c r="H1087" i="1"/>
  <c r="G1087" i="1"/>
  <c r="H1095" i="1"/>
  <c r="G1095" i="1"/>
  <c r="H1103" i="1"/>
  <c r="G1103" i="1"/>
  <c r="H1111" i="1"/>
  <c r="G1111" i="1"/>
  <c r="H1119" i="1"/>
  <c r="G1119" i="1"/>
  <c r="H1127" i="1"/>
  <c r="G1127" i="1"/>
  <c r="H1135" i="1"/>
  <c r="G1135" i="1"/>
  <c r="H1143" i="1"/>
  <c r="G1143" i="1"/>
  <c r="H1151" i="1"/>
  <c r="G1151" i="1"/>
  <c r="H1169" i="1"/>
  <c r="G1169" i="1"/>
  <c r="H1177" i="1"/>
  <c r="G1177" i="1"/>
  <c r="H1189" i="1"/>
  <c r="G1189" i="1"/>
  <c r="H1205" i="1"/>
  <c r="G1205" i="1"/>
  <c r="H1068" i="1"/>
  <c r="H1072" i="1"/>
  <c r="H1076" i="1"/>
  <c r="H1080" i="1"/>
  <c r="H1084" i="1"/>
  <c r="H1088" i="1"/>
  <c r="H1092" i="1"/>
  <c r="H1096" i="1"/>
  <c r="H1100" i="1"/>
  <c r="H1104" i="1"/>
  <c r="H1108" i="1"/>
  <c r="H1112" i="1"/>
  <c r="H1116" i="1"/>
  <c r="H1120" i="1"/>
  <c r="H1201" i="1"/>
  <c r="G1201" i="1"/>
  <c r="H1225" i="1"/>
  <c r="G1225" i="1"/>
  <c r="H1245" i="1"/>
  <c r="G1245" i="1"/>
  <c r="G1068" i="1"/>
  <c r="G1072" i="1"/>
  <c r="G1076" i="1"/>
  <c r="G1080" i="1"/>
  <c r="G1084" i="1"/>
  <c r="G1088" i="1"/>
  <c r="G1092" i="1"/>
  <c r="G1096" i="1"/>
  <c r="G1100" i="1"/>
  <c r="G1104" i="1"/>
  <c r="G1108" i="1"/>
  <c r="G1112" i="1"/>
  <c r="G1116" i="1"/>
  <c r="G1120" i="1"/>
  <c r="G1128" i="1"/>
  <c r="G1132" i="1"/>
  <c r="G1136" i="1"/>
  <c r="G1140" i="1"/>
  <c r="G1144" i="1"/>
  <c r="G1148" i="1"/>
  <c r="G1154" i="1"/>
  <c r="G1158" i="1"/>
  <c r="G1162" i="1"/>
  <c r="G1166" i="1"/>
  <c r="G1170" i="1"/>
  <c r="G1174" i="1"/>
  <c r="G1178" i="1"/>
  <c r="G1187" i="1"/>
  <c r="H1193" i="1"/>
  <c r="G1193" i="1"/>
  <c r="H1209" i="1"/>
  <c r="G1209" i="1"/>
  <c r="H1217" i="1"/>
  <c r="G1217" i="1"/>
  <c r="H1233" i="1"/>
  <c r="G1233" i="1"/>
  <c r="H1237" i="1"/>
  <c r="G1237" i="1"/>
  <c r="H1253" i="1"/>
  <c r="G1253" i="1"/>
  <c r="H1069" i="1"/>
  <c r="H1073" i="1"/>
  <c r="H1077" i="1"/>
  <c r="H1081" i="1"/>
  <c r="H1085" i="1"/>
  <c r="H1089" i="1"/>
  <c r="H1093" i="1"/>
  <c r="H1097" i="1"/>
  <c r="H1101" i="1"/>
  <c r="H1105" i="1"/>
  <c r="H1109" i="1"/>
  <c r="H1113" i="1"/>
  <c r="H1117" i="1"/>
  <c r="H1121" i="1"/>
  <c r="H1125" i="1"/>
  <c r="H1197" i="1"/>
  <c r="G1197" i="1"/>
  <c r="H1213" i="1"/>
  <c r="G1213" i="1"/>
  <c r="H1221" i="1"/>
  <c r="G1221" i="1"/>
  <c r="H1241" i="1"/>
  <c r="G1241" i="1"/>
  <c r="H1257" i="1"/>
  <c r="G1257" i="1"/>
  <c r="H1182" i="1"/>
  <c r="H1186" i="1"/>
  <c r="H1190" i="1"/>
  <c r="H1194" i="1"/>
  <c r="H1198" i="1"/>
  <c r="H1202" i="1"/>
  <c r="H1206" i="1"/>
  <c r="H1210" i="1"/>
  <c r="H1218" i="1"/>
  <c r="H1222" i="1"/>
  <c r="H1226" i="1"/>
  <c r="H1230" i="1"/>
  <c r="H1234" i="1"/>
  <c r="H1238" i="1"/>
  <c r="H1242" i="1"/>
  <c r="H1246" i="1"/>
  <c r="H1250" i="1"/>
  <c r="H1254" i="1"/>
  <c r="H1258" i="1"/>
  <c r="H1300" i="1"/>
  <c r="H1302" i="1"/>
  <c r="H1304" i="1"/>
  <c r="H1306" i="1"/>
  <c r="H1308" i="1"/>
  <c r="H1310" i="1"/>
  <c r="H1312" i="1"/>
  <c r="H1314" i="1"/>
  <c r="H1316" i="1"/>
  <c r="H1318" i="1"/>
  <c r="H1320" i="1"/>
  <c r="H1322" i="1"/>
  <c r="H1324" i="1"/>
  <c r="H1326" i="1"/>
  <c r="H1328" i="1"/>
  <c r="G1396" i="1"/>
  <c r="H1396" i="1"/>
  <c r="G1404" i="1"/>
  <c r="H1404" i="1"/>
  <c r="G1412" i="1"/>
  <c r="H1412" i="1"/>
  <c r="G1420" i="1"/>
  <c r="H1420" i="1"/>
  <c r="G1428" i="1"/>
  <c r="H1428" i="1"/>
  <c r="H1184" i="1"/>
  <c r="H1188" i="1"/>
  <c r="H1192" i="1"/>
  <c r="H1196" i="1"/>
  <c r="H1200" i="1"/>
  <c r="H1204" i="1"/>
  <c r="H1208" i="1"/>
  <c r="H1212" i="1"/>
  <c r="H1216" i="1"/>
  <c r="H1220" i="1"/>
  <c r="H1224" i="1"/>
  <c r="H1228" i="1"/>
  <c r="H1232" i="1"/>
  <c r="H1236" i="1"/>
  <c r="H1240" i="1"/>
  <c r="H1244" i="1"/>
  <c r="H1248" i="1"/>
  <c r="H1252" i="1"/>
  <c r="H1256" i="1"/>
  <c r="H1301" i="1"/>
  <c r="H1303" i="1"/>
  <c r="H1305" i="1"/>
  <c r="H1307" i="1"/>
  <c r="H1309" i="1"/>
  <c r="H1311" i="1"/>
  <c r="H1313" i="1"/>
  <c r="H1315" i="1"/>
  <c r="H1317" i="1"/>
  <c r="H1319" i="1"/>
  <c r="H1321" i="1"/>
  <c r="H1323" i="1"/>
  <c r="H1325" i="1"/>
  <c r="H1327" i="1"/>
  <c r="G1400" i="1"/>
  <c r="H1400" i="1"/>
  <c r="G1416" i="1"/>
  <c r="H1416" i="1"/>
  <c r="G1424" i="1"/>
  <c r="H1424" i="1"/>
  <c r="G1432" i="1"/>
  <c r="H1432" i="1"/>
  <c r="G1438" i="1"/>
  <c r="H1438" i="1"/>
  <c r="H1464" i="1"/>
  <c r="G1464" i="1"/>
  <c r="I1464" i="1" s="1"/>
  <c r="J1464"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348" i="1"/>
  <c r="H1350" i="1"/>
  <c r="H1352" i="1"/>
  <c r="H1354" i="1"/>
  <c r="H1356" i="1"/>
  <c r="H1358" i="1"/>
  <c r="H1360" i="1"/>
  <c r="H1362" i="1"/>
  <c r="H1364" i="1"/>
  <c r="J1440" i="1"/>
  <c r="G1440" i="1"/>
  <c r="J1442" i="1"/>
  <c r="G1442" i="1"/>
  <c r="J1444" i="1"/>
  <c r="G1444" i="1"/>
  <c r="H1474" i="1"/>
  <c r="G1474" i="1"/>
  <c r="J1474" i="1"/>
  <c r="G1439" i="1"/>
  <c r="J1439" i="1"/>
  <c r="H1440" i="1"/>
  <c r="G1441" i="1"/>
  <c r="J1441" i="1"/>
  <c r="H1442" i="1"/>
  <c r="G1443" i="1"/>
  <c r="J1443" i="1"/>
  <c r="H1444" i="1"/>
  <c r="H1447" i="1"/>
  <c r="G1447" i="1"/>
  <c r="H1449" i="1"/>
  <c r="G1449" i="1"/>
  <c r="H1451" i="1"/>
  <c r="G1451" i="1"/>
  <c r="H1455" i="1"/>
  <c r="G1455" i="1"/>
  <c r="H1457" i="1"/>
  <c r="G1457" i="1"/>
  <c r="H1459" i="1"/>
  <c r="G1459" i="1"/>
  <c r="H1461" i="1"/>
  <c r="G1461" i="1"/>
  <c r="H1466" i="1"/>
  <c r="G1466" i="1"/>
  <c r="J1466" i="1"/>
  <c r="H1477" i="1"/>
  <c r="G1477" i="1"/>
  <c r="J1477" i="1"/>
  <c r="H1526" i="1"/>
  <c r="G1526" i="1"/>
  <c r="H1542" i="1"/>
  <c r="G1542" i="1"/>
  <c r="H1558" i="1"/>
  <c r="G1558" i="1"/>
  <c r="H1574" i="1"/>
  <c r="G157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H1393" i="1"/>
  <c r="H1397" i="1"/>
  <c r="H1401" i="1"/>
  <c r="H1405" i="1"/>
  <c r="H1409" i="1"/>
  <c r="H1413" i="1"/>
  <c r="H1417" i="1"/>
  <c r="H1421" i="1"/>
  <c r="H1425" i="1"/>
  <c r="H1429" i="1"/>
  <c r="H1433" i="1"/>
  <c r="H1439" i="1"/>
  <c r="H1441" i="1"/>
  <c r="H1443" i="1"/>
  <c r="H1445" i="1"/>
  <c r="H1454" i="1"/>
  <c r="G1454"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H1534" i="1"/>
  <c r="G1534" i="1"/>
  <c r="H1550" i="1"/>
  <c r="G1550" i="1"/>
  <c r="H1566" i="1"/>
  <c r="G1566" i="1"/>
  <c r="F82" i="4"/>
  <c r="J1445" i="1"/>
  <c r="J1447" i="1"/>
  <c r="J1449" i="1"/>
  <c r="J1451" i="1"/>
  <c r="J1455" i="1"/>
  <c r="J1457" i="1"/>
  <c r="J1459" i="1"/>
  <c r="H1468" i="1"/>
  <c r="G1468" i="1"/>
  <c r="J1468" i="1"/>
  <c r="H1479" i="1"/>
  <c r="G1479" i="1"/>
  <c r="J1479" i="1"/>
  <c r="H1530" i="1"/>
  <c r="G1530" i="1"/>
  <c r="H1546" i="1"/>
  <c r="G1546" i="1"/>
  <c r="H1562" i="1"/>
  <c r="G1562" i="1"/>
  <c r="H1578" i="1"/>
  <c r="G1578" i="1"/>
  <c r="F7" i="4"/>
  <c r="G311" i="9"/>
  <c r="E311" i="9" s="1"/>
  <c r="B311" i="9" s="1"/>
  <c r="F206" i="5"/>
  <c r="E82" i="4"/>
  <c r="D78" i="1" s="1"/>
  <c r="G78" i="1" s="1"/>
  <c r="D133" i="4"/>
  <c r="D215" i="4"/>
  <c r="D263" i="4"/>
  <c r="F351" i="4"/>
  <c r="F466" i="4"/>
  <c r="D459" i="4"/>
  <c r="F69" i="5"/>
  <c r="D68" i="5"/>
  <c r="D6" i="5"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E311" i="4"/>
  <c r="D306" i="1" s="1"/>
  <c r="D363" i="4"/>
  <c r="F364" i="4"/>
  <c r="D644" i="4"/>
  <c r="F417" i="4"/>
  <c r="E636" i="4"/>
  <c r="D630" i="1" s="1"/>
  <c r="D163" i="4"/>
  <c r="D311" i="4"/>
  <c r="F312" i="4"/>
  <c r="F397" i="4"/>
  <c r="D396" i="4"/>
  <c r="F422" i="4"/>
  <c r="D421" i="4"/>
  <c r="F529" i="4"/>
  <c r="F12" i="5"/>
  <c r="F416" i="4"/>
  <c r="F473" i="4"/>
  <c r="F485" i="4"/>
  <c r="D593" i="4"/>
  <c r="E143" i="9"/>
  <c r="B143" i="9" s="1"/>
  <c r="F119" i="5"/>
  <c r="E146" i="5"/>
  <c r="E291" i="9"/>
  <c r="B291" i="9" s="1"/>
  <c r="F246" i="5"/>
  <c r="D42" i="8"/>
  <c r="D515" i="4"/>
  <c r="D567" i="4"/>
  <c r="D528" i="4" s="1"/>
  <c r="D625" i="4"/>
  <c r="D87" i="5"/>
  <c r="D190" i="5"/>
  <c r="D238" i="5"/>
  <c r="D258" i="5"/>
  <c r="D5" i="6"/>
  <c r="E35" i="6"/>
  <c r="E141" i="6" s="1"/>
  <c r="D89" i="6"/>
  <c r="D114" i="6"/>
  <c r="E5" i="7"/>
  <c r="E87" i="5"/>
  <c r="D1065" i="1" s="1"/>
  <c r="F88" i="5"/>
  <c r="E176" i="5"/>
  <c r="F177" i="5"/>
  <c r="D35" i="6"/>
  <c r="M213" i="9"/>
  <c r="G281" i="9"/>
  <c r="E281" i="9" s="1"/>
  <c r="B281" i="9" s="1"/>
  <c r="G280" i="9"/>
  <c r="E280" i="9" s="1"/>
  <c r="B280" i="9" s="1"/>
  <c r="G279" i="9"/>
  <c r="E279" i="9" s="1"/>
  <c r="B279" i="9" s="1"/>
  <c r="G192" i="9"/>
  <c r="E192" i="9" s="1"/>
  <c r="B192" i="9" s="1"/>
  <c r="G191" i="9"/>
  <c r="E191" i="9" s="1"/>
  <c r="B191" i="9" s="1"/>
  <c r="G211" i="9"/>
  <c r="E211" i="9" s="1"/>
  <c r="B211" i="9" s="1"/>
  <c r="G207" i="9"/>
  <c r="E207" i="9" s="1"/>
  <c r="B207" i="9" s="1"/>
  <c r="G203" i="9"/>
  <c r="E203" i="9" s="1"/>
  <c r="B203" i="9" s="1"/>
  <c r="G199" i="9"/>
  <c r="E199" i="9" s="1"/>
  <c r="B199" i="9" s="1"/>
  <c r="G195" i="9"/>
  <c r="E195" i="9" s="1"/>
  <c r="B195" i="9" s="1"/>
  <c r="G188" i="9"/>
  <c r="E188" i="9" s="1"/>
  <c r="B188" i="9" s="1"/>
  <c r="G165" i="9"/>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G189" i="9"/>
  <c r="E189" i="9" s="1"/>
  <c r="B189" i="9" s="1"/>
  <c r="G209" i="9"/>
  <c r="E209" i="9" s="1"/>
  <c r="B209" i="9" s="1"/>
  <c r="G205" i="9"/>
  <c r="E205" i="9" s="1"/>
  <c r="B205" i="9" s="1"/>
  <c r="G201" i="9"/>
  <c r="E201" i="9" s="1"/>
  <c r="B201" i="9" s="1"/>
  <c r="G197" i="9"/>
  <c r="E197" i="9" s="1"/>
  <c r="B197"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0" i="9"/>
  <c r="E210" i="9" s="1"/>
  <c r="B210" i="9" s="1"/>
  <c r="G206" i="9"/>
  <c r="E206" i="9" s="1"/>
  <c r="B206" i="9" s="1"/>
  <c r="G202" i="9"/>
  <c r="E202" i="9" s="1"/>
  <c r="B202" i="9" s="1"/>
  <c r="G198" i="9"/>
  <c r="E198" i="9" s="1"/>
  <c r="B198" i="9" s="1"/>
  <c r="G194" i="9"/>
  <c r="E194" i="9" s="1"/>
  <c r="B194" i="9" s="1"/>
  <c r="G187" i="9"/>
  <c r="E187" i="9" s="1"/>
  <c r="B187" i="9" s="1"/>
  <c r="G166" i="9"/>
  <c r="E166" i="9" s="1"/>
  <c r="B166" i="9" s="1"/>
  <c r="H165" i="9"/>
  <c r="I10" i="9"/>
  <c r="E122" i="9"/>
  <c r="B122" i="9" s="1"/>
  <c r="E130" i="9"/>
  <c r="B130" i="9" s="1"/>
  <c r="E134" i="9"/>
  <c r="B134" i="9" s="1"/>
  <c r="B142" i="9"/>
  <c r="B146" i="9"/>
  <c r="B154" i="9"/>
  <c r="B295" i="9"/>
  <c r="B259" i="9"/>
  <c r="B219" i="9"/>
  <c r="B221" i="9"/>
  <c r="B223" i="9"/>
  <c r="B225" i="9"/>
  <c r="B227" i="9"/>
  <c r="B229" i="9"/>
  <c r="B231" i="9"/>
  <c r="B233" i="9"/>
  <c r="B235" i="9"/>
  <c r="B237" i="9"/>
  <c r="B239" i="9"/>
  <c r="B241" i="9"/>
  <c r="B243" i="9"/>
  <c r="B245" i="9"/>
  <c r="B247" i="9"/>
  <c r="B249" i="9"/>
  <c r="B251" i="9"/>
  <c r="B253" i="9"/>
  <c r="B255" i="9"/>
  <c r="B257" i="9"/>
  <c r="B265" i="9"/>
  <c r="E293" i="9"/>
  <c r="B293" i="9" s="1"/>
  <c r="B263" i="9"/>
  <c r="B271" i="9"/>
  <c r="E284" i="9"/>
  <c r="B284" i="9" s="1"/>
  <c r="I1474" i="1" l="1"/>
  <c r="I1463" i="1"/>
  <c r="C1453" i="1"/>
  <c r="H30" i="3"/>
  <c r="D5" i="7"/>
  <c r="H29" i="3" s="1"/>
  <c r="G1437" i="1"/>
  <c r="I1477" i="1"/>
  <c r="I1472" i="1"/>
  <c r="G1469" i="1"/>
  <c r="H1469" i="1"/>
  <c r="I1468" i="1"/>
  <c r="I1444" i="1"/>
  <c r="I1441" i="1"/>
  <c r="I1440" i="1"/>
  <c r="H19" i="9"/>
  <c r="E19" i="9" s="1"/>
  <c r="B19" i="9" s="1"/>
  <c r="E237" i="5"/>
  <c r="E175" i="5" s="1"/>
  <c r="D1152" i="1" s="1"/>
  <c r="E7" i="5"/>
  <c r="F7" i="5" s="1"/>
  <c r="G637" i="1"/>
  <c r="F643" i="4"/>
  <c r="F213" i="9"/>
  <c r="B213" i="9" s="1"/>
  <c r="H645" i="1"/>
  <c r="E350" i="4"/>
  <c r="D345" i="1" s="1"/>
  <c r="D346" i="1"/>
  <c r="E151" i="4"/>
  <c r="D148" i="1"/>
  <c r="F106" i="4"/>
  <c r="H102" i="1"/>
  <c r="C984" i="1"/>
  <c r="F528" i="4"/>
  <c r="C522" i="1"/>
  <c r="I28" i="3"/>
  <c r="D1435" i="1"/>
  <c r="G310" i="9"/>
  <c r="E310" i="9" s="1"/>
  <c r="B310" i="9" s="1"/>
  <c r="F190" i="5"/>
  <c r="C1167" i="1"/>
  <c r="K1451" i="9"/>
  <c r="G314" i="9"/>
  <c r="E314" i="9" s="1"/>
  <c r="B314" i="9" s="1"/>
  <c r="I34" i="3"/>
  <c r="C1517" i="1"/>
  <c r="F163" i="4"/>
  <c r="C159" i="1"/>
  <c r="F35" i="6"/>
  <c r="H25" i="3"/>
  <c r="C1329" i="1"/>
  <c r="F89" i="6"/>
  <c r="C1383" i="1"/>
  <c r="D237" i="5"/>
  <c r="F238" i="5"/>
  <c r="C1215" i="1"/>
  <c r="F625" i="4"/>
  <c r="C619" i="1"/>
  <c r="F593" i="4"/>
  <c r="C587" i="1"/>
  <c r="F311" i="4"/>
  <c r="D298" i="4"/>
  <c r="C306" i="1"/>
  <c r="F644" i="4"/>
  <c r="C638" i="1"/>
  <c r="F196" i="4"/>
  <c r="C192" i="1"/>
  <c r="E68" i="5"/>
  <c r="F68" i="5" s="1"/>
  <c r="E6" i="4"/>
  <c r="I1466" i="1"/>
  <c r="I1459" i="1"/>
  <c r="I1455" i="1"/>
  <c r="I1451" i="1"/>
  <c r="I1447" i="1"/>
  <c r="I1443" i="1"/>
  <c r="F567" i="4"/>
  <c r="C561" i="1"/>
  <c r="F396" i="4"/>
  <c r="C391" i="1"/>
  <c r="H21" i="9"/>
  <c r="G21" i="9"/>
  <c r="D151" i="4"/>
  <c r="F152" i="4"/>
  <c r="C148" i="1"/>
  <c r="H21" i="3"/>
  <c r="C1046" i="1"/>
  <c r="F263" i="4"/>
  <c r="C259" i="1"/>
  <c r="E165" i="9"/>
  <c r="B165" i="9" s="1"/>
  <c r="I22" i="3"/>
  <c r="D1153" i="1"/>
  <c r="I29" i="3"/>
  <c r="D1436" i="1"/>
  <c r="D141" i="6"/>
  <c r="G318" i="9" s="1"/>
  <c r="E318" i="9" s="1"/>
  <c r="F5" i="6"/>
  <c r="H24" i="3"/>
  <c r="C1299" i="1"/>
  <c r="D176" i="5"/>
  <c r="F515" i="4"/>
  <c r="C509" i="1"/>
  <c r="G313" i="9"/>
  <c r="E313" i="9" s="1"/>
  <c r="F363" i="4"/>
  <c r="D350" i="4"/>
  <c r="C358" i="1"/>
  <c r="F124" i="4"/>
  <c r="C120" i="1"/>
  <c r="F459" i="4"/>
  <c r="C453" i="1"/>
  <c r="F215" i="4"/>
  <c r="C211" i="1"/>
  <c r="E298" i="4"/>
  <c r="I1479" i="1"/>
  <c r="I1462" i="1"/>
  <c r="I1457" i="1"/>
  <c r="I1449" i="1"/>
  <c r="I1439" i="1"/>
  <c r="I25" i="3"/>
  <c r="D1329" i="1"/>
  <c r="F146" i="5"/>
  <c r="D1124" i="1"/>
  <c r="I1442" i="1"/>
  <c r="F114" i="6"/>
  <c r="H27" i="3"/>
  <c r="C1408" i="1"/>
  <c r="F258" i="5"/>
  <c r="C1235" i="1"/>
  <c r="F87" i="5"/>
  <c r="C1065" i="1"/>
  <c r="D420" i="4"/>
  <c r="F421" i="4"/>
  <c r="C415" i="1"/>
  <c r="F44" i="4"/>
  <c r="C40" i="1"/>
  <c r="F133" i="4"/>
  <c r="C129" i="1"/>
  <c r="D6" i="4"/>
  <c r="H78" i="1"/>
  <c r="H1453" i="1" l="1"/>
  <c r="G1453" i="1"/>
  <c r="G316" i="9"/>
  <c r="E316" i="9" s="1"/>
  <c r="B316" i="9" s="1"/>
  <c r="C1436" i="1"/>
  <c r="I20" i="3"/>
  <c r="D985" i="1"/>
  <c r="G985" i="1" s="1"/>
  <c r="I23" i="3"/>
  <c r="D1214" i="1"/>
  <c r="H985" i="1"/>
  <c r="G346" i="1"/>
  <c r="H346" i="1"/>
  <c r="D147" i="1"/>
  <c r="E289" i="4"/>
  <c r="E290" i="4" s="1"/>
  <c r="D286" i="1" s="1"/>
  <c r="I17" i="3"/>
  <c r="E317" i="9"/>
  <c r="B318" i="9"/>
  <c r="H40" i="1"/>
  <c r="G40" i="1"/>
  <c r="E312" i="9"/>
  <c r="B313" i="9"/>
  <c r="H9" i="3"/>
  <c r="H1299" i="1"/>
  <c r="G1299" i="1"/>
  <c r="H259" i="1"/>
  <c r="G259" i="1"/>
  <c r="E21" i="9"/>
  <c r="G561" i="1"/>
  <c r="H561" i="1"/>
  <c r="E412" i="4"/>
  <c r="I16" i="3"/>
  <c r="D2" i="1"/>
  <c r="G638" i="1"/>
  <c r="H638" i="1"/>
  <c r="H1383" i="1"/>
  <c r="G1383" i="1"/>
  <c r="G522" i="1"/>
  <c r="H522" i="1"/>
  <c r="G211" i="1"/>
  <c r="H211" i="1"/>
  <c r="F141" i="6"/>
  <c r="H28" i="3"/>
  <c r="C1435" i="1"/>
  <c r="H17" i="3"/>
  <c r="D289" i="4"/>
  <c r="F151" i="4"/>
  <c r="C147" i="1"/>
  <c r="G619" i="1"/>
  <c r="H619" i="1"/>
  <c r="H129" i="1"/>
  <c r="G129" i="1"/>
  <c r="H358" i="1"/>
  <c r="G358" i="1"/>
  <c r="G509" i="1"/>
  <c r="H509" i="1"/>
  <c r="H1436" i="1"/>
  <c r="G1436" i="1"/>
  <c r="H148" i="1"/>
  <c r="G148" i="1"/>
  <c r="I21" i="3"/>
  <c r="D1046" i="1"/>
  <c r="H1046" i="1" s="1"/>
  <c r="E6" i="5"/>
  <c r="G587" i="1"/>
  <c r="H587" i="1"/>
  <c r="H1215" i="1"/>
  <c r="G1215" i="1"/>
  <c r="H159" i="1"/>
  <c r="G159" i="1"/>
  <c r="D635" i="4"/>
  <c r="F420" i="4"/>
  <c r="C414" i="1"/>
  <c r="H120" i="1"/>
  <c r="G120" i="1"/>
  <c r="D175" i="5"/>
  <c r="F176" i="5"/>
  <c r="H22" i="3"/>
  <c r="C1153" i="1"/>
  <c r="D412" i="4"/>
  <c r="F6" i="4"/>
  <c r="H16" i="3"/>
  <c r="D290" i="4"/>
  <c r="C2" i="1"/>
  <c r="G1065" i="1"/>
  <c r="H1065" i="1"/>
  <c r="G1408" i="1"/>
  <c r="H1408" i="1"/>
  <c r="H415" i="1"/>
  <c r="G415" i="1"/>
  <c r="G1124" i="1"/>
  <c r="H1124" i="1"/>
  <c r="G453" i="1"/>
  <c r="H453" i="1"/>
  <c r="H1235" i="1"/>
  <c r="G1235" i="1"/>
  <c r="E407" i="4"/>
  <c r="D402" i="1" s="1"/>
  <c r="D293" i="1"/>
  <c r="E408" i="4"/>
  <c r="D403" i="1" s="1"/>
  <c r="D408" i="4"/>
  <c r="F350" i="4"/>
  <c r="C345" i="1"/>
  <c r="G1046" i="1"/>
  <c r="H391" i="1"/>
  <c r="G391" i="1"/>
  <c r="H192" i="1"/>
  <c r="G192" i="1"/>
  <c r="H306" i="1"/>
  <c r="G306" i="1"/>
  <c r="H1329" i="1"/>
  <c r="G1329" i="1"/>
  <c r="D636" i="4"/>
  <c r="F298" i="4"/>
  <c r="D407" i="4"/>
  <c r="C293" i="1"/>
  <c r="F237" i="5"/>
  <c r="H23" i="3"/>
  <c r="C1214" i="1"/>
  <c r="H1517" i="1"/>
  <c r="G1517" i="1"/>
  <c r="H11" i="3"/>
  <c r="H1167" i="1"/>
  <c r="G1167" i="1"/>
  <c r="E315" i="9" l="1"/>
  <c r="I10" i="3" s="1"/>
  <c r="E413" i="4"/>
  <c r="D285" i="1"/>
  <c r="E291" i="4"/>
  <c r="D287" i="1" s="1"/>
  <c r="N3" i="9"/>
  <c r="I11" i="3"/>
  <c r="H345" i="1"/>
  <c r="G345" i="1"/>
  <c r="H1153" i="1"/>
  <c r="G1153" i="1"/>
  <c r="H293" i="1"/>
  <c r="G293" i="1"/>
  <c r="F408" i="4"/>
  <c r="C403" i="1"/>
  <c r="H2" i="1"/>
  <c r="G2" i="1"/>
  <c r="D639" i="4"/>
  <c r="D414" i="4"/>
  <c r="F412" i="4"/>
  <c r="C407" i="1"/>
  <c r="H414" i="1"/>
  <c r="G414" i="1"/>
  <c r="H147" i="1"/>
  <c r="G147" i="1"/>
  <c r="G1435" i="1"/>
  <c r="H1435" i="1"/>
  <c r="F290" i="4"/>
  <c r="C286" i="1"/>
  <c r="F175" i="5"/>
  <c r="C1152" i="1"/>
  <c r="G278" i="9"/>
  <c r="H278" i="9"/>
  <c r="D984" i="1"/>
  <c r="G285" i="9"/>
  <c r="E285" i="9" s="1"/>
  <c r="B285" i="9" s="1"/>
  <c r="F6" i="5"/>
  <c r="B21" i="9"/>
  <c r="D291" i="4"/>
  <c r="F289" i="4"/>
  <c r="D413" i="4"/>
  <c r="C285" i="1"/>
  <c r="E639" i="4"/>
  <c r="E414" i="4"/>
  <c r="D409" i="1" s="1"/>
  <c r="D407" i="1"/>
  <c r="K3" i="9"/>
  <c r="I9" i="3"/>
  <c r="E415" i="4"/>
  <c r="D410" i="1" s="1"/>
  <c r="H1214" i="1"/>
  <c r="G1214" i="1"/>
  <c r="F407" i="4"/>
  <c r="C402" i="1"/>
  <c r="F635" i="4"/>
  <c r="C629" i="1"/>
  <c r="F636" i="4"/>
  <c r="C630" i="1"/>
  <c r="E640" i="4" l="1"/>
  <c r="D634" i="1" s="1"/>
  <c r="D408" i="1"/>
  <c r="D633" i="1"/>
  <c r="F291" i="4"/>
  <c r="C287" i="1"/>
  <c r="H1152" i="1"/>
  <c r="G1152" i="1"/>
  <c r="G629" i="1"/>
  <c r="H629" i="1"/>
  <c r="H285" i="1"/>
  <c r="G285" i="1"/>
  <c r="G984" i="1"/>
  <c r="H984" i="1"/>
  <c r="H8" i="3"/>
  <c r="F639" i="4"/>
  <c r="C633" i="1"/>
  <c r="H403" i="1"/>
  <c r="G403" i="1"/>
  <c r="F414" i="4"/>
  <c r="C409" i="1"/>
  <c r="D640" i="4"/>
  <c r="D415" i="4"/>
  <c r="F413" i="4"/>
  <c r="C408" i="1"/>
  <c r="G630" i="1"/>
  <c r="H630" i="1"/>
  <c r="H402" i="1"/>
  <c r="G402" i="1"/>
  <c r="E278" i="9"/>
  <c r="H286" i="1"/>
  <c r="G286" i="1"/>
  <c r="H407" i="1"/>
  <c r="G407" i="1"/>
  <c r="E641" i="4" l="1"/>
  <c r="D635" i="1" s="1"/>
  <c r="E642" i="4"/>
  <c r="H408" i="1"/>
  <c r="G408" i="1"/>
  <c r="H409" i="1"/>
  <c r="G409" i="1"/>
  <c r="G633" i="1"/>
  <c r="H633" i="1"/>
  <c r="F415" i="4"/>
  <c r="C410" i="1"/>
  <c r="H287" i="1"/>
  <c r="G287" i="1"/>
  <c r="E277" i="9"/>
  <c r="I8" i="3" s="1"/>
  <c r="B278" i="9"/>
  <c r="D642" i="4"/>
  <c r="F640" i="4"/>
  <c r="C634" i="1"/>
  <c r="D641" i="4"/>
  <c r="M3" i="9"/>
  <c r="E646" i="4" l="1"/>
  <c r="I19" i="3" s="1"/>
  <c r="E645" i="4"/>
  <c r="D639" i="1" s="1"/>
  <c r="D636" i="1"/>
  <c r="D645" i="4"/>
  <c r="F641" i="4"/>
  <c r="C635" i="1"/>
  <c r="G634" i="1"/>
  <c r="H634" i="1"/>
  <c r="F642" i="4"/>
  <c r="D646" i="4"/>
  <c r="C636" i="1"/>
  <c r="H410" i="1"/>
  <c r="G410" i="1"/>
  <c r="D640" i="1" l="1"/>
  <c r="I18" i="3"/>
  <c r="G635" i="1"/>
  <c r="H635" i="1"/>
  <c r="G636" i="1"/>
  <c r="H636" i="1"/>
  <c r="F646" i="4"/>
  <c r="H19" i="3"/>
  <c r="C640" i="1"/>
  <c r="F645" i="4"/>
  <c r="H18" i="3"/>
  <c r="C639" i="1"/>
  <c r="G276" i="9"/>
  <c r="E276" i="9" s="1"/>
  <c r="B276" i="9" s="1"/>
  <c r="G640" i="1" l="1"/>
  <c r="H640" i="1"/>
  <c r="G639" i="1"/>
  <c r="H639" i="1"/>
  <c r="H7" i="3"/>
  <c r="J3" i="9" l="1"/>
  <c r="G274" i="9" l="1"/>
  <c r="M272" i="9"/>
  <c r="L272" i="9"/>
  <c r="H274" i="9"/>
  <c r="G18" i="9"/>
  <c r="H18" i="9"/>
  <c r="I5" i="9"/>
  <c r="K11" i="9"/>
  <c r="J17" i="9"/>
  <c r="K9" i="9"/>
  <c r="I12" i="9"/>
  <c r="I6" i="9"/>
  <c r="K12" i="9"/>
  <c r="G17" i="9"/>
  <c r="J6" i="9"/>
  <c r="H17" i="9"/>
  <c r="K10" i="9"/>
  <c r="G16" i="9"/>
  <c r="K7" i="9"/>
  <c r="J12" i="9"/>
  <c r="J5" i="9"/>
  <c r="L16" i="9"/>
  <c r="K5" i="9"/>
  <c r="J10" i="9"/>
  <c r="M16" i="9"/>
  <c r="I8" i="9"/>
  <c r="M15" i="9"/>
  <c r="I13" i="9"/>
  <c r="J8" i="9"/>
  <c r="G15" i="9"/>
  <c r="I11" i="9"/>
  <c r="I9" i="9"/>
  <c r="H16" i="9"/>
  <c r="K8" i="9"/>
  <c r="J13" i="9"/>
  <c r="I7" i="9"/>
  <c r="K13" i="9"/>
  <c r="K6" i="9"/>
  <c r="J11" i="9"/>
  <c r="I17" i="9"/>
  <c r="J9" i="9"/>
  <c r="H15" i="9"/>
  <c r="L15" i="9"/>
  <c r="F15" i="9" s="1"/>
  <c r="J7" i="9"/>
  <c r="F16" i="9" l="1"/>
  <c r="F14" i="9" s="1"/>
  <c r="E16" i="9"/>
  <c r="E12" i="9"/>
  <c r="B12" i="9" s="1"/>
  <c r="F272" i="9"/>
  <c r="F20" i="9" s="1"/>
  <c r="E9" i="9"/>
  <c r="B9" i="9" s="1"/>
  <c r="E10" i="9"/>
  <c r="B10" i="9" s="1"/>
  <c r="E7" i="9"/>
  <c r="B7" i="9" s="1"/>
  <c r="E13" i="9"/>
  <c r="B13" i="9" s="1"/>
  <c r="E6" i="9"/>
  <c r="B6" i="9" s="1"/>
  <c r="E15" i="9"/>
  <c r="E17" i="9"/>
  <c r="B17" i="9" s="1"/>
  <c r="E11" i="9"/>
  <c r="B11" i="9" s="1"/>
  <c r="E5" i="9"/>
  <c r="E8" i="9"/>
  <c r="B8" i="9" s="1"/>
  <c r="E18" i="9"/>
  <c r="B18" i="9" s="1"/>
  <c r="E274" i="9"/>
  <c r="B16" i="9" l="1"/>
  <c r="F3" i="9"/>
  <c r="B272" i="9"/>
  <c r="E14" i="9"/>
  <c r="B15" i="9"/>
  <c r="B274" i="9"/>
  <c r="E20" i="9"/>
  <c r="I7" i="3"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<sst xmlns="http://schemas.openxmlformats.org/spreadsheetml/2006/main" count="4374" uniqueCount="3427">
  <si>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</si>
  <si>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</si>
  <si>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</si>
  <si>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</si>
  <si>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</si>
  <si>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</si>
  <si>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</si>
  <si>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</si>
  <si>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</si>
  <si>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</si>
  <si>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</si>
  <si>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</si>
  <si>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</si>
  <si>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</si>
  <si>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</si>
  <si>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</si>
  <si>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</si>
  <si>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</si>
  <si>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</si>
  <si>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</si>
  <si>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</si>
  <si>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</si>
  <si>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</si>
  <si>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</si>
  <si>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</si>
  <si>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</si>
  <si>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</si>
  <si>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</si>
  <si>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</si>
  <si>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</si>
  <si>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</si>
  <si>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ETNOGRAFSKI MUZEJ SPLIT</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</si>
  <si>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</si>
  <si>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</si>
  <si>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</si>
  <si>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</si>
  <si>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</si>
  <si>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</si>
  <si>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</si>
  <si>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</si>
  <si>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</si>
  <si>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</si>
  <si>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</si>
  <si>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</si>
  <si>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</si>
  <si>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</si>
  <si>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</si>
  <si>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</si>
  <si>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</si>
  <si>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29646 - ETNOGRAFSKI MUZEJ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</si>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</sst>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483564.64999999997</v>
      </c>
      <c r="D2" s="6">
        <f>'PR-RAS'!E6</f>
        <v>609822.81000000006</v>
      </c>
      <c r="E2" s="6">
        <v>0</v>
      </c>
      <c r="F2" s="6">
        <v>0</v>
      </c>
      <c r="G2" s="7">
        <f t="shared" ref="G2:G264" si="0">(B2/1000)*(C2*1+D2*2)</f>
        <v>1703.21027</v>
      </c>
      <c r="H2" s="7">
        <f t="shared" ref="H2:H264" si="1">ABS(C2-ROUND(C2,0))+ABS(D2-ROUND(D2,0))</f>
        <v>0.53999999997904524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9440.24</v>
      </c>
      <c r="D46" s="1">
        <f>'PR-RAS'!E50</f>
        <v>3000</v>
      </c>
      <c r="E46" s="1">
        <v>0</v>
      </c>
      <c r="F46" s="1">
        <v>0</v>
      </c>
      <c r="G46" s="2">
        <f t="shared" si="0"/>
        <v>694.81079999999997</v>
      </c>
      <c r="H46" s="2">
        <f t="shared" si="1"/>
        <v>0.23999999999978172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9440.24</v>
      </c>
      <c r="D64" s="1">
        <f>'PR-RAS'!E68</f>
        <v>3000</v>
      </c>
      <c r="E64" s="1">
        <v>0</v>
      </c>
      <c r="F64" s="1">
        <v>0</v>
      </c>
      <c r="G64" s="2">
        <f t="shared" si="0"/>
        <v>972.73511999999994</v>
      </c>
      <c r="H64" s="2">
        <f t="shared" si="1"/>
        <v>0.23999999999978172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9440.24</v>
      </c>
      <c r="D65" s="1">
        <f>'PR-RAS'!E69</f>
        <v>3000</v>
      </c>
      <c r="E65" s="1">
        <v>0</v>
      </c>
      <c r="F65" s="1">
        <v>0</v>
      </c>
      <c r="G65" s="2">
        <f t="shared" si="0"/>
        <v>988.17535999999996</v>
      </c>
      <c r="H65" s="2">
        <f t="shared" si="1"/>
        <v>0.23999999999978172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0.15</v>
      </c>
      <c r="E78" s="1">
        <v>0</v>
      </c>
      <c r="F78" s="1">
        <v>0</v>
      </c>
      <c r="G78" s="2">
        <f t="shared" si="0"/>
        <v>3.3110000000000001E-2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0.15</v>
      </c>
      <c r="E79" s="1">
        <v>0</v>
      </c>
      <c r="F79" s="1">
        <v>0</v>
      </c>
      <c r="G79" s="2">
        <f t="shared" si="0"/>
        <v>3.354E-2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0.15</v>
      </c>
      <c r="E81" s="1">
        <v>0</v>
      </c>
      <c r="F81" s="1">
        <v>0</v>
      </c>
      <c r="G81" s="2">
        <f t="shared" si="0"/>
        <v>3.44E-2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62121.63</v>
      </c>
      <c r="D102" s="1">
        <f>'PR-RAS'!E106</f>
        <v>65576.25</v>
      </c>
      <c r="E102" s="1">
        <v>0</v>
      </c>
      <c r="F102" s="1">
        <v>0</v>
      </c>
      <c r="G102" s="2">
        <f t="shared" si="0"/>
        <v>19520.687130000002</v>
      </c>
      <c r="H102" s="2">
        <f t="shared" si="1"/>
        <v>0.62000000000261934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62121.63</v>
      </c>
      <c r="D108" s="1">
        <f>'PR-RAS'!E112</f>
        <v>65576.25</v>
      </c>
      <c r="E108" s="1">
        <v>0</v>
      </c>
      <c r="F108" s="1">
        <v>0</v>
      </c>
      <c r="G108" s="2">
        <f t="shared" si="0"/>
        <v>20680.331910000001</v>
      </c>
      <c r="H108" s="2">
        <f t="shared" si="1"/>
        <v>0.62000000000261934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62121.63</v>
      </c>
      <c r="D113" s="1">
        <f>'PR-RAS'!E117</f>
        <v>65576.25</v>
      </c>
      <c r="E113" s="1">
        <v>0</v>
      </c>
      <c r="F113" s="1">
        <v>0</v>
      </c>
      <c r="G113" s="2">
        <f t="shared" si="0"/>
        <v>21646.702560000002</v>
      </c>
      <c r="H113" s="2">
        <f t="shared" si="1"/>
        <v>0.62000000000261934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2914.48</v>
      </c>
      <c r="D120" s="1">
        <f>'PR-RAS'!E124</f>
        <v>3332.5</v>
      </c>
      <c r="E120" s="1">
        <v>0</v>
      </c>
      <c r="F120" s="1">
        <v>0</v>
      </c>
      <c r="G120" s="2">
        <f t="shared" si="0"/>
        <v>1139.95812</v>
      </c>
      <c r="H120" s="2">
        <f t="shared" si="1"/>
        <v>0.98000000000001819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2614.48</v>
      </c>
      <c r="D121" s="1">
        <f>'PR-RAS'!E125</f>
        <v>3332.5</v>
      </c>
      <c r="E121" s="1">
        <v>0</v>
      </c>
      <c r="F121" s="1">
        <v>0</v>
      </c>
      <c r="G121" s="2">
        <f t="shared" si="0"/>
        <v>1113.5375999999999</v>
      </c>
      <c r="H121" s="2">
        <f t="shared" si="1"/>
        <v>0.98000000000001819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1449</v>
      </c>
      <c r="D122" s="1">
        <f>'PR-RAS'!E126</f>
        <v>1332.5</v>
      </c>
      <c r="E122" s="1">
        <v>0</v>
      </c>
      <c r="F122" s="1">
        <v>0</v>
      </c>
      <c r="G122" s="2">
        <f t="shared" si="0"/>
        <v>497.79399999999998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1165.48</v>
      </c>
      <c r="D123" s="1">
        <f>'PR-RAS'!E127</f>
        <v>2000</v>
      </c>
      <c r="E123" s="1">
        <v>0</v>
      </c>
      <c r="F123" s="1">
        <v>0</v>
      </c>
      <c r="G123" s="2">
        <f t="shared" si="0"/>
        <v>630.18855999999994</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300</v>
      </c>
      <c r="D124" s="1">
        <f>'PR-RAS'!E128</f>
        <v>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409087.86</v>
      </c>
      <c r="D129" s="1">
        <f>'PR-RAS'!E133</f>
        <v>537911.75</v>
      </c>
      <c r="E129" s="1">
        <v>0</v>
      </c>
      <c r="F129" s="1">
        <v>0</v>
      </c>
      <c r="G129" s="2">
        <f t="shared" si="0"/>
        <v>190068.65407999998</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409087.86</v>
      </c>
      <c r="D130" s="1">
        <f>'PR-RAS'!E134</f>
        <v>537911.75</v>
      </c>
      <c r="E130" s="1">
        <v>0</v>
      </c>
      <c r="F130" s="1">
        <v>0</v>
      </c>
      <c r="G130" s="2">
        <f t="shared" si="0"/>
        <v>191553.56543999998</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409087.86</v>
      </c>
      <c r="D131" s="1">
        <f>'PR-RAS'!E135</f>
        <v>537911.75</v>
      </c>
      <c r="E131" s="1">
        <v>0</v>
      </c>
      <c r="F131" s="1">
        <v>0</v>
      </c>
      <c r="G131" s="2">
        <f t="shared" si="0"/>
        <v>193038.4768</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0.31</v>
      </c>
      <c r="D135" s="1">
        <f>'PR-RAS'!E139</f>
        <v>2.16</v>
      </c>
      <c r="E135" s="1">
        <v>0</v>
      </c>
      <c r="F135" s="1">
        <v>0</v>
      </c>
      <c r="G135" s="2">
        <f t="shared" si="0"/>
        <v>0.62041999999999997</v>
      </c>
      <c r="H135" s="2">
        <f t="shared" si="1"/>
        <v>0.47000000000000014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0.31</v>
      </c>
      <c r="D146" s="1">
        <f>'PR-RAS'!E150</f>
        <v>2.16</v>
      </c>
      <c r="E146" s="1">
        <v>0</v>
      </c>
      <c r="F146" s="1">
        <v>0</v>
      </c>
      <c r="G146" s="2">
        <f t="shared" si="0"/>
        <v>0.67134999999999989</v>
      </c>
      <c r="H146" s="2">
        <f t="shared" si="1"/>
        <v>0.47000000000000014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445643.18</v>
      </c>
      <c r="D147" s="1">
        <f>'PR-RAS'!E151</f>
        <v>594629.06999999995</v>
      </c>
      <c r="E147" s="1">
        <v>0</v>
      </c>
      <c r="F147" s="1">
        <v>0</v>
      </c>
      <c r="G147" s="2">
        <f t="shared" si="0"/>
        <v>238695.59271999996</v>
      </c>
      <c r="H147" s="2">
        <f t="shared" si="1"/>
        <v>0.24999999994179234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330871.93</v>
      </c>
      <c r="D148" s="1">
        <f>'PR-RAS'!E152</f>
        <v>444185.85</v>
      </c>
      <c r="E148" s="1">
        <v>0</v>
      </c>
      <c r="F148" s="1">
        <v>0</v>
      </c>
      <c r="G148" s="2">
        <f t="shared" si="0"/>
        <v>179228.81360999998</v>
      </c>
      <c r="H148" s="2">
        <f t="shared" si="1"/>
        <v>0.22000000003026798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253011.13</v>
      </c>
      <c r="D149" s="1">
        <f>'PR-RAS'!E153</f>
        <v>320868.49</v>
      </c>
      <c r="E149" s="1">
        <v>0</v>
      </c>
      <c r="F149" s="1">
        <v>0</v>
      </c>
      <c r="G149" s="2">
        <f t="shared" si="0"/>
        <v>132422.72027999998</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253011.13</v>
      </c>
      <c r="D150" s="1">
        <f>'PR-RAS'!E154</f>
        <v>320868.49</v>
      </c>
      <c r="E150" s="1">
        <v>0</v>
      </c>
      <c r="F150" s="1">
        <v>0</v>
      </c>
      <c r="G150" s="2">
        <f t="shared" si="0"/>
        <v>133317.46838999999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38277.760000000002</v>
      </c>
      <c r="D154" s="1">
        <f>'PR-RAS'!E158</f>
        <v>72952.61</v>
      </c>
      <c r="E154" s="1">
        <v>0</v>
      </c>
      <c r="F154" s="1">
        <v>0</v>
      </c>
      <c r="G154" s="2">
        <f t="shared" si="0"/>
        <v>28179.995940000001</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39583.040000000001</v>
      </c>
      <c r="D155" s="1">
        <f>'PR-RAS'!E159</f>
        <v>50364.75</v>
      </c>
      <c r="E155" s="1">
        <v>0</v>
      </c>
      <c r="F155" s="1">
        <v>0</v>
      </c>
      <c r="G155" s="2">
        <f t="shared" si="0"/>
        <v>21608.131160000001</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39583.040000000001</v>
      </c>
      <c r="D157" s="1">
        <f>'PR-RAS'!E161</f>
        <v>50364.75</v>
      </c>
      <c r="E157" s="1">
        <v>0</v>
      </c>
      <c r="F157" s="1">
        <v>0</v>
      </c>
      <c r="G157" s="2">
        <f t="shared" si="0"/>
        <v>21888.756240000002</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113072.70999999999</v>
      </c>
      <c r="D159" s="1">
        <f>'PR-RAS'!E163</f>
        <v>148401.78999999998</v>
      </c>
      <c r="E159" s="1">
        <v>0</v>
      </c>
      <c r="F159" s="1">
        <v>0</v>
      </c>
      <c r="G159" s="2">
        <f t="shared" si="0"/>
        <v>64760.453819999988</v>
      </c>
      <c r="H159" s="2">
        <f t="shared" si="1"/>
        <v>0.50000000002910383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7768.15</v>
      </c>
      <c r="D160" s="1">
        <f>'PR-RAS'!E164</f>
        <v>8691.17</v>
      </c>
      <c r="E160" s="1">
        <v>0</v>
      </c>
      <c r="F160" s="1">
        <v>0</v>
      </c>
      <c r="G160" s="2">
        <f t="shared" si="0"/>
        <v>3998.9279099999999</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1234.6500000000001</v>
      </c>
      <c r="D161" s="1">
        <f>'PR-RAS'!E165</f>
        <v>657.17</v>
      </c>
      <c r="E161" s="1">
        <v>0</v>
      </c>
      <c r="F161" s="1">
        <v>0</v>
      </c>
      <c r="G161" s="2">
        <f t="shared" si="0"/>
        <v>407.83839999999998</v>
      </c>
      <c r="H161" s="2">
        <f t="shared" si="1"/>
        <v>0.51999999999986812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6533.5</v>
      </c>
      <c r="D162" s="1">
        <f>'PR-RAS'!E166</f>
        <v>7754</v>
      </c>
      <c r="E162" s="1">
        <v>0</v>
      </c>
      <c r="F162" s="1">
        <v>0</v>
      </c>
      <c r="G162" s="2">
        <f t="shared" si="0"/>
        <v>3548.6815000000001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280</v>
      </c>
      <c r="E163" s="1">
        <v>0</v>
      </c>
      <c r="F163" s="1">
        <v>0</v>
      </c>
      <c r="G163" s="2">
        <f t="shared" si="0"/>
        <v>90.72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14697.310000000001</v>
      </c>
      <c r="D165" s="1">
        <f>'PR-RAS'!E169</f>
        <v>19164.78</v>
      </c>
      <c r="E165" s="1">
        <v>0</v>
      </c>
      <c r="F165" s="1">
        <v>0</v>
      </c>
      <c r="G165" s="2">
        <f t="shared" si="0"/>
        <v>8696.4066800000001</v>
      </c>
      <c r="H165" s="2">
        <f t="shared" si="1"/>
        <v>0.53000000000247383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5064.99</v>
      </c>
      <c r="D166" s="1">
        <f>'PR-RAS'!E170</f>
        <v>6765.83</v>
      </c>
      <c r="E166" s="1">
        <v>0</v>
      </c>
      <c r="F166" s="1">
        <v>0</v>
      </c>
      <c r="G166" s="2">
        <f t="shared" si="0"/>
        <v>3068.4472500000002</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84.96</v>
      </c>
      <c r="D167" s="1">
        <f>'PR-RAS'!E171</f>
        <v>0</v>
      </c>
      <c r="E167" s="1">
        <v>0</v>
      </c>
      <c r="F167" s="1">
        <v>0</v>
      </c>
      <c r="G167" s="2">
        <f t="shared" si="0"/>
        <v>14.10336</v>
      </c>
      <c r="H167" s="2">
        <f t="shared" si="1"/>
        <v>4.0000000000006253E-2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8708.84</v>
      </c>
      <c r="D168" s="1">
        <f>'PR-RAS'!E172</f>
        <v>9046.5</v>
      </c>
      <c r="E168" s="1">
        <v>0</v>
      </c>
      <c r="F168" s="1">
        <v>0</v>
      </c>
      <c r="G168" s="2">
        <f t="shared" si="0"/>
        <v>4475.9072800000004</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107.99</v>
      </c>
      <c r="D169" s="1">
        <f>'PR-RAS'!E173</f>
        <v>2000.04</v>
      </c>
      <c r="E169" s="1">
        <v>0</v>
      </c>
      <c r="F169" s="1">
        <v>0</v>
      </c>
      <c r="G169" s="2">
        <f t="shared" si="0"/>
        <v>690.15575999999999</v>
      </c>
      <c r="H169" s="2">
        <f t="shared" si="1"/>
        <v>4.9999999999968736E-2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730.53</v>
      </c>
      <c r="D170" s="1">
        <f>'PR-RAS'!E174</f>
        <v>1352.41</v>
      </c>
      <c r="E170" s="1">
        <v>0</v>
      </c>
      <c r="F170" s="1">
        <v>0</v>
      </c>
      <c r="G170" s="2">
        <f t="shared" si="0"/>
        <v>580.57415000000015</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82638.649999999994</v>
      </c>
      <c r="D173" s="1">
        <f>'PR-RAS'!E177</f>
        <v>108848.97</v>
      </c>
      <c r="E173" s="1">
        <v>0</v>
      </c>
      <c r="F173" s="1">
        <v>0</v>
      </c>
      <c r="G173" s="2">
        <f t="shared" si="0"/>
        <v>51657.893479999992</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2446.1799999999998</v>
      </c>
      <c r="D174" s="1">
        <f>'PR-RAS'!E178</f>
        <v>2026.9</v>
      </c>
      <c r="E174" s="1">
        <v>0</v>
      </c>
      <c r="F174" s="1">
        <v>0</v>
      </c>
      <c r="G174" s="2">
        <f t="shared" si="0"/>
        <v>1124.4965399999999</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2247.73</v>
      </c>
      <c r="D175" s="1">
        <f>'PR-RAS'!E179</f>
        <v>3937.55</v>
      </c>
      <c r="E175" s="1">
        <v>0</v>
      </c>
      <c r="F175" s="1">
        <v>0</v>
      </c>
      <c r="G175" s="2">
        <f t="shared" si="0"/>
        <v>1761.3724199999999</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958.78</v>
      </c>
      <c r="D176" s="1">
        <f>'PR-RAS'!E180</f>
        <v>240</v>
      </c>
      <c r="E176" s="1">
        <v>0</v>
      </c>
      <c r="F176" s="1">
        <v>0</v>
      </c>
      <c r="G176" s="2">
        <f t="shared" si="0"/>
        <v>251.78649999999999</v>
      </c>
      <c r="H176" s="2">
        <f t="shared" si="1"/>
        <v>0.22000000000002728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1690.3</v>
      </c>
      <c r="D177" s="1">
        <f>'PR-RAS'!E181</f>
        <v>6132.41</v>
      </c>
      <c r="E177" s="1">
        <v>0</v>
      </c>
      <c r="F177" s="1">
        <v>0</v>
      </c>
      <c r="G177" s="2">
        <f t="shared" si="0"/>
        <v>2456.1011199999998</v>
      </c>
      <c r="H177" s="2">
        <f t="shared" si="1"/>
        <v>0.70999999999980901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390</v>
      </c>
      <c r="D178" s="1">
        <f>'PR-RAS'!E182</f>
        <v>724.67</v>
      </c>
      <c r="E178" s="1">
        <v>0</v>
      </c>
      <c r="F178" s="1">
        <v>0</v>
      </c>
      <c r="G178" s="2">
        <f t="shared" si="0"/>
        <v>325.56317999999999</v>
      </c>
      <c r="H178" s="2">
        <f t="shared" si="1"/>
        <v>0.33000000000004093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771.92</v>
      </c>
      <c r="D179" s="1">
        <f>'PR-RAS'!E183</f>
        <v>2245</v>
      </c>
      <c r="E179" s="1">
        <v>0</v>
      </c>
      <c r="F179" s="1">
        <v>0</v>
      </c>
      <c r="G179" s="2">
        <f t="shared" si="0"/>
        <v>936.62175999999999</v>
      </c>
      <c r="H179" s="2">
        <f t="shared" si="1"/>
        <v>8.0000000000040927E-2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45265.48</v>
      </c>
      <c r="D180" s="1">
        <f>'PR-RAS'!E184</f>
        <v>62914.01</v>
      </c>
      <c r="E180" s="1">
        <v>0</v>
      </c>
      <c r="F180" s="1">
        <v>0</v>
      </c>
      <c r="G180" s="2">
        <f t="shared" si="0"/>
        <v>30625.736499999999</v>
      </c>
      <c r="H180" s="2">
        <f t="shared" si="1"/>
        <v>0.49000000000523869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8080.97</v>
      </c>
      <c r="D181" s="1">
        <f>'PR-RAS'!E185</f>
        <v>10145.719999999999</v>
      </c>
      <c r="E181" s="1">
        <v>0</v>
      </c>
      <c r="F181" s="1">
        <v>0</v>
      </c>
      <c r="G181" s="2">
        <f t="shared" si="0"/>
        <v>5107.0338000000002</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20787.29</v>
      </c>
      <c r="D182" s="1">
        <f>'PR-RAS'!E186</f>
        <v>20482.71</v>
      </c>
      <c r="E182" s="1">
        <v>0</v>
      </c>
      <c r="F182" s="1">
        <v>0</v>
      </c>
      <c r="G182" s="2">
        <f t="shared" si="0"/>
        <v>11177.24051</v>
      </c>
      <c r="H182" s="2">
        <f t="shared" si="1"/>
        <v>0.58000000000174623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1780</v>
      </c>
      <c r="D183" s="1">
        <f>'PR-RAS'!E187</f>
        <v>0</v>
      </c>
      <c r="E183" s="1">
        <v>0</v>
      </c>
      <c r="F183" s="1">
        <v>0</v>
      </c>
      <c r="G183" s="2">
        <f t="shared" si="0"/>
        <v>323.95999999999998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6188.6000000000013</v>
      </c>
      <c r="D184" s="1">
        <f>'PR-RAS'!E188</f>
        <v>11696.869999999999</v>
      </c>
      <c r="E184" s="1">
        <v>0</v>
      </c>
      <c r="F184" s="1">
        <v>0</v>
      </c>
      <c r="G184" s="2">
        <f t="shared" si="0"/>
        <v>5413.5682200000001</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4941.72</v>
      </c>
      <c r="D185" s="1">
        <f>'PR-RAS'!E189</f>
        <v>10042.92</v>
      </c>
      <c r="E185" s="1">
        <v>0</v>
      </c>
      <c r="F185" s="1">
        <v>0</v>
      </c>
      <c r="G185" s="2">
        <f t="shared" si="0"/>
        <v>4605.0710399999998</v>
      </c>
      <c r="H185" s="2">
        <f t="shared" si="1"/>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468.73</v>
      </c>
      <c r="D186" s="1">
        <f>'PR-RAS'!E190</f>
        <v>489.74</v>
      </c>
      <c r="E186" s="1">
        <v>0</v>
      </c>
      <c r="F186" s="1">
        <v>0</v>
      </c>
      <c r="G186" s="2">
        <f t="shared" si="0"/>
        <v>267.91885000000002</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257.02</v>
      </c>
      <c r="D187" s="1">
        <f>'PR-RAS'!E191</f>
        <v>474.74</v>
      </c>
      <c r="E187" s="1">
        <v>0</v>
      </c>
      <c r="F187" s="1">
        <v>0</v>
      </c>
      <c r="G187" s="2">
        <f t="shared" si="0"/>
        <v>224.40899999999999</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79.63</v>
      </c>
      <c r="D189" s="1">
        <f>'PR-RAS'!E193</f>
        <v>321.75</v>
      </c>
      <c r="E189" s="1">
        <v>0</v>
      </c>
      <c r="F189" s="1">
        <v>0</v>
      </c>
      <c r="G189" s="2">
        <f t="shared" si="0"/>
        <v>135.94844000000001</v>
      </c>
      <c r="H189" s="2">
        <f t="shared" si="1"/>
        <v>0.62000000000000455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441.5</v>
      </c>
      <c r="D191" s="1">
        <f>'PR-RAS'!E195</f>
        <v>367.72</v>
      </c>
      <c r="E191" s="1">
        <v>0</v>
      </c>
      <c r="F191" s="1">
        <v>0</v>
      </c>
      <c r="G191" s="2">
        <f t="shared" si="0"/>
        <v>223.61860000000001</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1698.5400000000002</v>
      </c>
      <c r="D192" s="1">
        <f>'PR-RAS'!E196</f>
        <v>2041.43</v>
      </c>
      <c r="E192" s="1">
        <v>0</v>
      </c>
      <c r="F192" s="1">
        <v>0</v>
      </c>
      <c r="G192" s="2">
        <f t="shared" si="0"/>
        <v>1104.2474000000002</v>
      </c>
      <c r="H192" s="2">
        <f t="shared" si="1"/>
        <v>0.88999999999987267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1698.5400000000002</v>
      </c>
      <c r="D206" s="1">
        <f>'PR-RAS'!E210</f>
        <v>2041.43</v>
      </c>
      <c r="E206" s="1">
        <v>0</v>
      </c>
      <c r="F206" s="1">
        <v>0</v>
      </c>
      <c r="G206" s="2">
        <f t="shared" si="0"/>
        <v>1185.1870000000001</v>
      </c>
      <c r="H206" s="2">
        <f t="shared" si="1"/>
        <v>0.88999999999987267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1655.15</v>
      </c>
      <c r="D207" s="1">
        <f>'PR-RAS'!E211</f>
        <v>1961.24</v>
      </c>
      <c r="E207" s="1">
        <v>0</v>
      </c>
      <c r="F207" s="1">
        <v>0</v>
      </c>
      <c r="G207" s="2">
        <f t="shared" si="0"/>
        <v>1148.9917800000001</v>
      </c>
      <c r="H207" s="2">
        <f t="shared" si="1"/>
        <v>0.39000000000010004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2.2000000000000002</v>
      </c>
      <c r="D209" s="1">
        <f>'PR-RAS'!E213</f>
        <v>0.2</v>
      </c>
      <c r="E209" s="1">
        <v>0</v>
      </c>
      <c r="F209" s="1">
        <v>0</v>
      </c>
      <c r="G209" s="2">
        <f t="shared" si="0"/>
        <v>0.54079999999999995</v>
      </c>
      <c r="H209" s="2">
        <f t="shared" si="1"/>
        <v>0.40000000000000019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41.19</v>
      </c>
      <c r="D210" s="1">
        <f>'PR-RAS'!E214</f>
        <v>79.989999999999995</v>
      </c>
      <c r="E210" s="1">
        <v>0</v>
      </c>
      <c r="F210" s="1">
        <v>0</v>
      </c>
      <c r="G210" s="2">
        <f t="shared" si="0"/>
        <v>42.044529999999995</v>
      </c>
      <c r="H210" s="2">
        <f t="shared" si="1"/>
        <v>0.20000000000000284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445643.18</v>
      </c>
      <c r="D285" s="1">
        <f>'PR-RAS'!E289</f>
        <v>594629.06999999995</v>
      </c>
      <c r="E285" s="1">
        <v>0</v>
      </c>
      <c r="F285" s="1">
        <v>0</v>
      </c>
      <c r="G285" s="2">
        <f t="shared" si="8"/>
        <v>464311.97487999994</v>
      </c>
      <c r="H285" s="2">
        <f t="shared" si="9"/>
        <v>0.24999999994179234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37921.469999999972</v>
      </c>
      <c r="D286" s="1">
        <f>'PR-RAS'!E290</f>
        <v>15193.740000000107</v>
      </c>
      <c r="E286" s="1">
        <v>0</v>
      </c>
      <c r="F286" s="1">
        <v>0</v>
      </c>
      <c r="G286" s="2">
        <f t="shared" si="8"/>
        <v>19468.050750000053</v>
      </c>
      <c r="H286" s="2">
        <f t="shared" si="9"/>
        <v>0.72999999986495823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32712.77</v>
      </c>
      <c r="D288" s="1">
        <f>'PR-RAS'!E292</f>
        <v>55996.800000000003</v>
      </c>
      <c r="E288" s="1">
        <v>0</v>
      </c>
      <c r="F288" s="1">
        <v>0</v>
      </c>
      <c r="G288" s="2">
        <f t="shared" si="8"/>
        <v>41530.728189999994</v>
      </c>
      <c r="H288" s="2">
        <f t="shared" si="9"/>
        <v>0.42999999999665306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243.89</v>
      </c>
      <c r="D290" s="1">
        <f>'PR-RAS'!E294</f>
        <v>338.39</v>
      </c>
      <c r="E290" s="1">
        <v>0</v>
      </c>
      <c r="F290" s="1">
        <v>0</v>
      </c>
      <c r="G290" s="2">
        <f t="shared" si="8"/>
        <v>266.07362999999998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14637.44</v>
      </c>
      <c r="D345" s="1">
        <f>'PR-RAS'!E350</f>
        <v>17652.269999999997</v>
      </c>
      <c r="E345" s="1">
        <v>0</v>
      </c>
      <c r="F345" s="1">
        <v>0</v>
      </c>
      <c r="G345" s="2">
        <f t="shared" si="8"/>
        <v>17180.041119999998</v>
      </c>
      <c r="H345" s="2">
        <f t="shared" si="9"/>
        <v>0.7099999999973079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1750</v>
      </c>
      <c r="D346" s="1">
        <f>'PR-RAS'!E351</f>
        <v>1562.5</v>
      </c>
      <c r="E346" s="1">
        <v>0</v>
      </c>
      <c r="F346" s="1">
        <v>0</v>
      </c>
      <c r="G346" s="2">
        <f t="shared" si="8"/>
        <v>1681.8749999999998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1750</v>
      </c>
      <c r="D351" s="1">
        <f>'PR-RAS'!E356</f>
        <v>1562.5</v>
      </c>
      <c r="E351" s="1">
        <v>0</v>
      </c>
      <c r="F351" s="1">
        <v>0</v>
      </c>
      <c r="G351" s="2">
        <f t="shared" si="8"/>
        <v>1706.25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1750</v>
      </c>
      <c r="D355" s="1">
        <f>'PR-RAS'!E360</f>
        <v>1562.5</v>
      </c>
      <c r="E355" s="1">
        <v>0</v>
      </c>
      <c r="F355" s="1">
        <v>0</v>
      </c>
      <c r="G355" s="2">
        <f t="shared" si="8"/>
        <v>1725.75</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12887.44</v>
      </c>
      <c r="D358" s="1">
        <f>'PR-RAS'!E363</f>
        <v>16089.769999999999</v>
      </c>
      <c r="E358" s="1">
        <v>0</v>
      </c>
      <c r="F358" s="1">
        <v>0</v>
      </c>
      <c r="G358" s="2">
        <f t="shared" si="8"/>
        <v>16088.911859999998</v>
      </c>
      <c r="H358" s="2">
        <f t="shared" si="9"/>
        <v>0.67000000000189175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12874.83</v>
      </c>
      <c r="D364" s="1">
        <f>'PR-RAS'!E369</f>
        <v>15646.119999999999</v>
      </c>
      <c r="E364" s="1">
        <v>0</v>
      </c>
      <c r="F364" s="1">
        <v>0</v>
      </c>
      <c r="G364" s="2">
        <f t="shared" si="8"/>
        <v>16032.646409999999</v>
      </c>
      <c r="H364" s="2">
        <f t="shared" si="9"/>
        <v>0.28999999999905413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11051.35</v>
      </c>
      <c r="D365" s="1">
        <f>'PR-RAS'!E370</f>
        <v>7684.19</v>
      </c>
      <c r="E365" s="1">
        <v>0</v>
      </c>
      <c r="F365" s="1">
        <v>0</v>
      </c>
      <c r="G365" s="2">
        <f t="shared" si="8"/>
        <v>9616.781719999999</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406.01</v>
      </c>
      <c r="E366" s="1">
        <v>0</v>
      </c>
      <c r="F366" s="1">
        <v>0</v>
      </c>
      <c r="G366" s="2">
        <f t="shared" si="8"/>
        <v>296.38729999999998</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1823.48</v>
      </c>
      <c r="D367" s="1">
        <f>'PR-RAS'!E372</f>
        <v>7555.92</v>
      </c>
      <c r="E367" s="1">
        <v>0</v>
      </c>
      <c r="F367" s="1">
        <v>0</v>
      </c>
      <c r="G367" s="2">
        <f t="shared" si="8"/>
        <v>6198.3271199999999</v>
      </c>
      <c r="H367" s="2">
        <f t="shared" si="9"/>
        <v>0.55999999999994543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12.61</v>
      </c>
      <c r="D378" s="1">
        <f>'PR-RAS'!E383</f>
        <v>443.65</v>
      </c>
      <c r="E378" s="1">
        <v>0</v>
      </c>
      <c r="F378" s="1">
        <v>0</v>
      </c>
      <c r="G378" s="2">
        <f t="shared" si="8"/>
        <v>339.26607000000001</v>
      </c>
      <c r="H378" s="2">
        <f t="shared" si="9"/>
        <v>0.74000000000002331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12.61</v>
      </c>
      <c r="D379" s="1">
        <f>'PR-RAS'!E384</f>
        <v>111.09</v>
      </c>
      <c r="E379" s="1">
        <v>0</v>
      </c>
      <c r="F379" s="1">
        <v>0</v>
      </c>
      <c r="G379" s="2">
        <f t="shared" si="8"/>
        <v>88.750620000000012</v>
      </c>
      <c r="H379" s="2">
        <f t="shared" si="9"/>
        <v>0.48000000000000398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332.56</v>
      </c>
      <c r="E381" s="1">
        <v>0</v>
      </c>
      <c r="F381" s="1">
        <v>0</v>
      </c>
      <c r="G381" s="2">
        <f t="shared" si="8"/>
        <v>252.7456</v>
      </c>
      <c r="H381" s="2">
        <f t="shared" si="9"/>
        <v>0.43999999999999773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14637.44</v>
      </c>
      <c r="D403" s="1">
        <f>'PR-RAS'!E408</f>
        <v>17652.269999999997</v>
      </c>
      <c r="E403" s="1">
        <v>0</v>
      </c>
      <c r="F403" s="1">
        <v>0</v>
      </c>
      <c r="G403" s="2">
        <f t="shared" si="8"/>
        <v>20076.67596</v>
      </c>
      <c r="H403" s="2">
        <f t="shared" si="9"/>
        <v>0.7099999999973079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483564.64999999997</v>
      </c>
      <c r="D407" s="1">
        <f>'PR-RAS'!E412</f>
        <v>609822.81000000006</v>
      </c>
      <c r="E407" s="1">
        <v>0</v>
      </c>
      <c r="F407" s="1">
        <v>0</v>
      </c>
      <c r="G407" s="2">
        <f t="shared" si="8"/>
        <v>691503.36962000001</v>
      </c>
      <c r="H407" s="2">
        <f t="shared" si="9"/>
        <v>0.53999999997904524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460280.62</v>
      </c>
      <c r="D408" s="1">
        <f>'PR-RAS'!E413</f>
        <v>612281.34</v>
      </c>
      <c r="E408" s="1">
        <v>0</v>
      </c>
      <c r="F408" s="1">
        <v>0</v>
      </c>
      <c r="G408" s="2">
        <f t="shared" si="8"/>
        <v>685731.22309999983</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23284.02999999997</v>
      </c>
      <c r="D409" s="1">
        <f>'PR-RAS'!E414</f>
        <v>0</v>
      </c>
      <c r="E409" s="1">
        <v>0</v>
      </c>
      <c r="F409" s="1">
        <v>0</v>
      </c>
      <c r="G409" s="2">
        <f t="shared" si="8"/>
        <v>9499.8842399999867</v>
      </c>
      <c r="H409" s="2">
        <f t="shared" si="9"/>
        <v>2.9999999969732016E-2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2458.5299999999115</v>
      </c>
      <c r="E410" s="1">
        <v>0</v>
      </c>
      <c r="F410" s="1">
        <v>0</v>
      </c>
      <c r="G410" s="2">
        <f t="shared" si="8"/>
        <v>2011.0775399999275</v>
      </c>
      <c r="H410" s="2">
        <f t="shared" si="9"/>
        <v>0.47000000008847564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32712.77</v>
      </c>
      <c r="D411" s="1">
        <f>'PR-RAS'!E416</f>
        <v>55996.800000000003</v>
      </c>
      <c r="E411" s="1">
        <v>0</v>
      </c>
      <c r="F411" s="1">
        <v>0</v>
      </c>
      <c r="G411" s="2">
        <f t="shared" si="8"/>
        <v>59329.611699999994</v>
      </c>
      <c r="H411" s="2">
        <f t="shared" si="9"/>
        <v>0.42999999999665306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243.89</v>
      </c>
      <c r="D413" s="1">
        <f>'PR-RAS'!E418</f>
        <v>338.39</v>
      </c>
      <c r="E413" s="1">
        <v>0</v>
      </c>
      <c r="F413" s="1">
        <v>0</v>
      </c>
      <c r="G413" s="2">
        <f t="shared" si="8"/>
        <v>379.31603999999999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483564.64999999997</v>
      </c>
      <c r="D633" s="1">
        <f>'PR-RAS'!E639</f>
        <v>609822.81000000006</v>
      </c>
      <c r="E633" s="1">
        <v>0</v>
      </c>
      <c r="F633" s="1">
        <v>0</v>
      </c>
      <c r="G633" s="2">
        <f t="shared" si="10"/>
        <v>1076428.8906400001</v>
      </c>
      <c r="H633" s="2">
        <f t="shared" si="11"/>
        <v>0.53999999997904524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460280.62</v>
      </c>
      <c r="D634" s="1">
        <f>'PR-RAS'!E640</f>
        <v>612281.34</v>
      </c>
      <c r="E634" s="1">
        <v>0</v>
      </c>
      <c r="F634" s="1">
        <v>0</v>
      </c>
      <c r="G634" s="2">
        <f t="shared" si="10"/>
        <v>1066505.8088999998</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23284.02999999997</v>
      </c>
      <c r="D635" s="1">
        <f>'PR-RAS'!E641</f>
        <v>0</v>
      </c>
      <c r="E635" s="1">
        <v>0</v>
      </c>
      <c r="F635" s="1">
        <v>0</v>
      </c>
      <c r="G635" s="2">
        <f t="shared" si="10"/>
        <v>14762.07501999998</v>
      </c>
      <c r="H635" s="2">
        <f t="shared" si="11"/>
        <v>2.9999999969732016E-2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2458.5299999999115</v>
      </c>
      <c r="E636" s="1">
        <v>0</v>
      </c>
      <c r="F636" s="1">
        <v>0</v>
      </c>
      <c r="G636" s="2">
        <f t="shared" si="10"/>
        <v>3122.3330999998875</v>
      </c>
      <c r="H636" s="2">
        <f t="shared" si="11"/>
        <v>0.47000000008847564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32712.77</v>
      </c>
      <c r="D637" s="1">
        <f>'PR-RAS'!E643</f>
        <v>55996.800000000003</v>
      </c>
      <c r="E637" s="1">
        <v>0</v>
      </c>
      <c r="F637" s="1">
        <v>0</v>
      </c>
      <c r="G637" s="2">
        <f t="shared" si="10"/>
        <v>92033.251319999996</v>
      </c>
      <c r="H637" s="2">
        <f t="shared" si="11"/>
        <v>0.42999999999665306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55996.799999999974</v>
      </c>
      <c r="D639" s="1">
        <f>'PR-RAS'!E645</f>
        <v>53538.270000000091</v>
      </c>
      <c r="E639" s="1">
        <v>0</v>
      </c>
      <c r="F639" s="1">
        <v>0</v>
      </c>
      <c r="G639" s="2">
        <f t="shared" si="10"/>
        <v>104040.79092000009</v>
      </c>
      <c r="H639" s="2">
        <f t="shared" si="11"/>
        <v>0.47000000011757948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25826.39</v>
      </c>
      <c r="D641" s="1">
        <f>'PR-RAS'!E647</f>
        <v>33668.870000000003</v>
      </c>
      <c r="E641" s="1">
        <v>0</v>
      </c>
      <c r="F641" s="1">
        <v>0</v>
      </c>
      <c r="G641" s="2">
        <f t="shared" si="10"/>
        <v>59625.043200000007</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37272.35</v>
      </c>
      <c r="D642" s="1">
        <f>'PR-RAS'!E649</f>
        <v>59371.38</v>
      </c>
      <c r="E642" s="1">
        <v>0</v>
      </c>
      <c r="F642" s="1">
        <v>0</v>
      </c>
      <c r="G642" s="2">
        <f t="shared" si="10"/>
        <v>100005.68551</v>
      </c>
      <c r="H642" s="2">
        <f t="shared" si="11"/>
        <v>0.72999999999592546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556027.06999999995</v>
      </c>
      <c r="D643" s="1">
        <f>'PR-RAS'!E650</f>
        <v>639908.9</v>
      </c>
      <c r="E643" s="1">
        <v>0</v>
      </c>
      <c r="F643" s="1">
        <v>0</v>
      </c>
      <c r="G643" s="2">
        <f t="shared" si="10"/>
        <v>1178612.4065400001</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533928.04</v>
      </c>
      <c r="D644" s="1">
        <f>'PR-RAS'!E651</f>
        <v>630622.94999999995</v>
      </c>
      <c r="E644" s="1">
        <v>0</v>
      </c>
      <c r="F644" s="1">
        <v>0</v>
      </c>
      <c r="G644" s="2">
        <f t="shared" si="10"/>
        <v>1154296.84342</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59371.379999999888</v>
      </c>
      <c r="D645" s="1">
        <f>'PR-RAS'!E652</f>
        <v>68657.330000000075</v>
      </c>
      <c r="E645" s="1">
        <v>0</v>
      </c>
      <c r="F645" s="1">
        <v>0</v>
      </c>
      <c r="G645" s="2">
        <f t="shared" si="10"/>
        <v>126665.80976000003</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18</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16</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3716.24</v>
      </c>
      <c r="D668" s="1">
        <f>'PR-RAS'!E675</f>
        <v>0</v>
      </c>
      <c r="E668" s="1">
        <v>0</v>
      </c>
      <c r="F668" s="1">
        <v>0</v>
      </c>
      <c r="G668" s="2">
        <f t="shared" si="10"/>
        <v>2478.7320799999998</v>
      </c>
      <c r="H668" s="2">
        <f t="shared" si="11"/>
        <v>0.23999999999978172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5724</v>
      </c>
      <c r="D669" s="1">
        <f>'PR-RAS'!E676</f>
        <v>3000</v>
      </c>
      <c r="E669" s="1">
        <v>0</v>
      </c>
      <c r="F669" s="1">
        <v>0</v>
      </c>
      <c r="G669" s="2">
        <f t="shared" si="10"/>
        <v>7831.6320000000005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62121.63</v>
      </c>
      <c r="D703" s="1">
        <f>'PR-RAS'!E710</f>
        <v>65576.25</v>
      </c>
      <c r="E703" s="1">
        <v>0</v>
      </c>
      <c r="F703" s="1">
        <v>0</v>
      </c>
      <c r="G703" s="2">
        <f t="shared" si="10"/>
        <v>135678.43925999998</v>
      </c>
      <c r="H703" s="2">
        <f t="shared" si="11"/>
        <v>0.62000000000261934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3241.39</v>
      </c>
      <c r="D710" s="1">
        <f>'PR-RAS'!E717</f>
        <v>3448.04</v>
      </c>
      <c r="E710" s="1">
        <v>0</v>
      </c>
      <c r="F710" s="1">
        <v>0</v>
      </c>
      <c r="G710" s="2">
        <f t="shared" si="10"/>
        <v>7187.4662299999991</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6533.5</v>
      </c>
      <c r="D711" s="1">
        <f>'PR-RAS'!E718</f>
        <v>7754</v>
      </c>
      <c r="E711" s="1">
        <v>0</v>
      </c>
      <c r="F711" s="1">
        <v>0</v>
      </c>
      <c r="G711" s="2">
        <f t="shared" si="10"/>
        <v>15649.464999999998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771.92</v>
      </c>
      <c r="D713" s="1">
        <f>'PR-RAS'!E720</f>
        <v>2245</v>
      </c>
      <c r="E713" s="1">
        <v>0</v>
      </c>
      <c r="F713" s="1">
        <v>0</v>
      </c>
      <c r="G713" s="2">
        <f t="shared" si="10"/>
        <v>3746.48704</v>
      </c>
      <c r="H713" s="2">
        <f t="shared" si="11"/>
        <v>8.0000000000040927E-2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16754.75</v>
      </c>
      <c r="D714" s="1">
        <f>'PR-RAS'!E721</f>
        <v>8672.4599999999991</v>
      </c>
      <c r="E714" s="1">
        <v>0</v>
      </c>
      <c r="F714" s="1">
        <v>0</v>
      </c>
      <c r="G714" s="2">
        <f t="shared" si="10"/>
        <v>24313.064709999999</v>
      </c>
      <c r="H714" s="2">
        <f t="shared" si="11"/>
        <v>0.70999999999912689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9904.2000000000007</v>
      </c>
      <c r="D715" s="1">
        <f>'PR-RAS'!E722</f>
        <v>5084.45</v>
      </c>
      <c r="E715" s="1">
        <v>0</v>
      </c>
      <c r="F715" s="1">
        <v>0</v>
      </c>
      <c r="G715" s="2">
        <f t="shared" si="10"/>
        <v>14332.193399999998</v>
      </c>
      <c r="H715" s="2">
        <f t="shared" si="11"/>
        <v>0.6500000000005457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13844.31</v>
      </c>
      <c r="D716" s="1">
        <f>'PR-RAS'!E723</f>
        <v>14673.15</v>
      </c>
      <c r="E716" s="1">
        <v>0</v>
      </c>
      <c r="F716" s="1">
        <v>0</v>
      </c>
      <c r="G716" s="2">
        <f t="shared" si="10"/>
        <v>30881.28615</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4941.72</v>
      </c>
      <c r="D718" s="1">
        <f>'PR-RAS'!E725</f>
        <v>10042.92</v>
      </c>
      <c r="E718" s="1">
        <v>0</v>
      </c>
      <c r="F718" s="1">
        <v>0</v>
      </c>
      <c r="G718" s="2">
        <f t="shared" si="10"/>
        <v>17944.76052</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246.84</v>
      </c>
      <c r="D719" s="1">
        <f>'PR-RAS'!E726</f>
        <v>261.36</v>
      </c>
      <c r="E719" s="1">
        <v>0</v>
      </c>
      <c r="F719" s="1">
        <v>0</v>
      </c>
      <c r="G719" s="2">
        <f t="shared" si="10"/>
        <v>552.54408000000001</v>
      </c>
      <c r="H719" s="2">
        <f t="shared" si="11"/>
        <v>0.52000000000001023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706167.38</v>
      </c>
      <c r="D984" s="6">
        <f>BILANCA!E6</f>
        <v>734500.51</v>
      </c>
      <c r="E984" s="6">
        <v>0</v>
      </c>
      <c r="F984" s="6">
        <v>0</v>
      </c>
      <c r="G984" s="7">
        <f t="shared" ref="G984:G1241" si="22">B984/1000*C984+B984/500*D984</f>
        <v>2175.1684</v>
      </c>
      <c r="H984" s="7">
        <f t="shared" si="19"/>
        <v>0.86999999999534339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619997.27</v>
      </c>
      <c r="D985" s="1">
        <f>BILANCA!E7</f>
        <v>631186.11</v>
      </c>
      <c r="E985" s="1">
        <v>0</v>
      </c>
      <c r="F985" s="1">
        <v>0</v>
      </c>
      <c r="G985" s="2">
        <f t="shared" si="22"/>
        <v>3764.7389800000001</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457878.74</v>
      </c>
      <c r="D986" s="1">
        <f>BILANCA!E8</f>
        <v>459441.24</v>
      </c>
      <c r="E986" s="1">
        <v>0</v>
      </c>
      <c r="F986" s="1">
        <v>0</v>
      </c>
      <c r="G986" s="2">
        <f t="shared" si="22"/>
        <v>4130.2836600000001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15137.61</v>
      </c>
      <c r="D987" s="1">
        <f>BILANCA!E9</f>
        <v>15137.61</v>
      </c>
      <c r="E987" s="1">
        <v>0</v>
      </c>
      <c r="F987" s="1">
        <v>0</v>
      </c>
      <c r="G987" s="2">
        <f t="shared" si="22"/>
        <v>181.65132</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454856.17</v>
      </c>
      <c r="D988" s="1">
        <f>BILANCA!E10</f>
        <v>456418.67</v>
      </c>
      <c r="E988" s="1">
        <v>0</v>
      </c>
      <c r="F988" s="1">
        <v>0</v>
      </c>
      <c r="G988" s="2">
        <f t="shared" si="22"/>
        <v>6838.4675500000003</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12115.04</v>
      </c>
      <c r="D989" s="1">
        <f>BILANCA!E11</f>
        <v>12115.04</v>
      </c>
      <c r="E989" s="1">
        <v>0</v>
      </c>
      <c r="F989" s="1">
        <v>0</v>
      </c>
      <c r="G989" s="2">
        <f t="shared" si="22"/>
        <v>218.07071999999999</v>
      </c>
      <c r="H989" s="2">
        <f t="shared" si="19"/>
        <v>8.000000000174623E-2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132821.53</v>
      </c>
      <c r="D990" s="1">
        <f>BILANCA!E12</f>
        <v>140566.86999999997</v>
      </c>
      <c r="E990" s="1">
        <v>0</v>
      </c>
      <c r="F990" s="1">
        <v>0</v>
      </c>
      <c r="G990" s="2">
        <f t="shared" si="22"/>
        <v>2897.6868899999995</v>
      </c>
      <c r="H990" s="2">
        <f t="shared" si="19"/>
        <v>0.6000000000349246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20465.01999999999</v>
      </c>
      <c r="D997" s="1">
        <f>BILANCA!E19</f>
        <v>27766.709999999963</v>
      </c>
      <c r="E997" s="1">
        <v>0</v>
      </c>
      <c r="F997" s="1">
        <v>0</v>
      </c>
      <c r="G997" s="2">
        <f t="shared" si="22"/>
        <v>1063.9781599999988</v>
      </c>
      <c r="H997" s="2">
        <f t="shared" si="19"/>
        <v>0.31000000002677552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120631.14</v>
      </c>
      <c r="D998" s="1">
        <f>BILANCA!E20</f>
        <v>128315.34</v>
      </c>
      <c r="E998" s="1">
        <v>0</v>
      </c>
      <c r="F998" s="1">
        <v>0</v>
      </c>
      <c r="G998" s="2">
        <f t="shared" si="22"/>
        <v>5658.9272999999994</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2800.99</v>
      </c>
      <c r="D999" s="1">
        <f>BILANCA!E21</f>
        <v>3206.99</v>
      </c>
      <c r="E999" s="1">
        <v>0</v>
      </c>
      <c r="F999" s="1">
        <v>0</v>
      </c>
      <c r="G999" s="2">
        <f t="shared" si="22"/>
        <v>147.43951999999999</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29151.59</v>
      </c>
      <c r="D1000" s="1">
        <f>BILANCA!E22</f>
        <v>36707.5</v>
      </c>
      <c r="E1000" s="1">
        <v>0</v>
      </c>
      <c r="F1000" s="1">
        <v>0</v>
      </c>
      <c r="G1000" s="2">
        <f t="shared" si="22"/>
        <v>1743.6320300000002</v>
      </c>
      <c r="H1000" s="2">
        <f t="shared" si="19"/>
        <v>0.90999999999985448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312.86</v>
      </c>
      <c r="D1002" s="1">
        <f>BILANCA!E24</f>
        <v>312.86</v>
      </c>
      <c r="E1002" s="1">
        <v>0</v>
      </c>
      <c r="F1002" s="1">
        <v>0</v>
      </c>
      <c r="G1002" s="2">
        <f t="shared" si="22"/>
        <v>17.833020000000001</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264.99</v>
      </c>
      <c r="D1003" s="1">
        <f>BILANCA!E25</f>
        <v>264.99</v>
      </c>
      <c r="E1003" s="1">
        <v>0</v>
      </c>
      <c r="F1003" s="1">
        <v>0</v>
      </c>
      <c r="G1003" s="2">
        <f t="shared" si="22"/>
        <v>15.8994</v>
      </c>
      <c r="H1003" s="2">
        <f t="shared" si="19"/>
        <v>1.999999999998181E-2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87206.16</v>
      </c>
      <c r="D1004" s="1">
        <f>BILANCA!E26</f>
        <v>87206.17</v>
      </c>
      <c r="E1004" s="1">
        <v>0</v>
      </c>
      <c r="F1004" s="1">
        <v>0</v>
      </c>
      <c r="G1004" s="2">
        <f t="shared" si="22"/>
        <v>5493.9885000000004</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219902.71</v>
      </c>
      <c r="D1006" s="1">
        <f>BILANCA!E28</f>
        <v>228247.14</v>
      </c>
      <c r="E1006" s="1">
        <v>0</v>
      </c>
      <c r="F1006" s="1">
        <v>0</v>
      </c>
      <c r="G1006" s="2">
        <f t="shared" si="22"/>
        <v>15557.13077</v>
      </c>
      <c r="H1006" s="2">
        <f t="shared" si="19"/>
        <v>0.43000000002211891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112356.51000000001</v>
      </c>
      <c r="D1013" s="1">
        <f>BILANCA!E35</f>
        <v>112800.16</v>
      </c>
      <c r="E1013" s="1">
        <v>0</v>
      </c>
      <c r="F1013" s="1">
        <v>0</v>
      </c>
      <c r="G1013" s="2">
        <f t="shared" si="22"/>
        <v>10138.704900000001</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4214.49</v>
      </c>
      <c r="D1014" s="1">
        <f>BILANCA!E36</f>
        <v>4325.58</v>
      </c>
      <c r="E1014" s="1">
        <v>0</v>
      </c>
      <c r="F1014" s="1">
        <v>0</v>
      </c>
      <c r="G1014" s="2">
        <f t="shared" si="22"/>
        <v>398.83515</v>
      </c>
      <c r="H1014" s="2">
        <f t="shared" si="19"/>
        <v>0.90999999999985448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108142.02</v>
      </c>
      <c r="D1016" s="1">
        <f>BILANCA!E38</f>
        <v>108474.58</v>
      </c>
      <c r="E1016" s="1">
        <v>0</v>
      </c>
      <c r="F1016" s="1">
        <v>0</v>
      </c>
      <c r="G1016" s="2">
        <f t="shared" si="22"/>
        <v>10728.00894</v>
      </c>
      <c r="H1016" s="2">
        <f t="shared" si="19"/>
        <v>0.44000000000232831</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19735.29</v>
      </c>
      <c r="D1032" s="1">
        <f>BILANCA!E54</f>
        <v>21087.7</v>
      </c>
      <c r="E1032" s="1">
        <v>0</v>
      </c>
      <c r="F1032" s="1">
        <v>0</v>
      </c>
      <c r="G1032" s="2">
        <f t="shared" si="22"/>
        <v>3033.6238100000005</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19735.29</v>
      </c>
      <c r="D1033" s="1">
        <f>BILANCA!E55</f>
        <v>21087.7</v>
      </c>
      <c r="E1033" s="1">
        <v>0</v>
      </c>
      <c r="F1033" s="1">
        <v>0</v>
      </c>
      <c r="G1033" s="2">
        <f t="shared" si="22"/>
        <v>3095.5345000000002</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29297</v>
      </c>
      <c r="D1041" s="1">
        <f>BILANCA!E63</f>
        <v>31178</v>
      </c>
      <c r="E1041" s="1">
        <v>0</v>
      </c>
      <c r="F1041" s="1">
        <v>0</v>
      </c>
      <c r="G1041" s="2">
        <f t="shared" si="22"/>
        <v>5315.8739999999998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29297</v>
      </c>
      <c r="D1043" s="1">
        <f>BILANCA!E65</f>
        <v>31178</v>
      </c>
      <c r="E1043" s="1">
        <v>0</v>
      </c>
      <c r="F1043" s="1">
        <v>0</v>
      </c>
      <c r="G1043" s="2">
        <f t="shared" si="22"/>
        <v>5499.1799999999994</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86170.11</v>
      </c>
      <c r="D1046" s="1">
        <f>BILANCA!E68</f>
        <v>103314.4</v>
      </c>
      <c r="E1046" s="1">
        <v>0</v>
      </c>
      <c r="F1046" s="1">
        <v>0</v>
      </c>
      <c r="G1046" s="2">
        <f t="shared" si="22"/>
        <v>18446.331330000001</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59371.380000000005</v>
      </c>
      <c r="D1047" s="1">
        <f>BILANCA!E69</f>
        <v>68657.329999999987</v>
      </c>
      <c r="E1047" s="1">
        <v>0</v>
      </c>
      <c r="F1047" s="1">
        <v>0</v>
      </c>
      <c r="G1047" s="2">
        <f t="shared" si="22"/>
        <v>12587.906559999999</v>
      </c>
      <c r="H1047" s="2">
        <f t="shared" si="19"/>
        <v>0.70999999999185093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58606.76</v>
      </c>
      <c r="D1048" s="1">
        <f>BILANCA!E70</f>
        <v>68017.649999999994</v>
      </c>
      <c r="E1048" s="1">
        <v>0</v>
      </c>
      <c r="F1048" s="1">
        <v>0</v>
      </c>
      <c r="G1048" s="2">
        <f t="shared" si="22"/>
        <v>12651.733899999999</v>
      </c>
      <c r="H1048" s="2">
        <f t="shared" si="19"/>
        <v>0.5900000000037835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58606.76</v>
      </c>
      <c r="D1050" s="1">
        <f>BILANCA!E72</f>
        <v>68017.649999999994</v>
      </c>
      <c r="E1050" s="1">
        <v>0</v>
      </c>
      <c r="F1050" s="1">
        <v>0</v>
      </c>
      <c r="G1050" s="2">
        <f t="shared" si="22"/>
        <v>13041.01802</v>
      </c>
      <c r="H1050" s="2">
        <f t="shared" si="19"/>
        <v>0.5900000000037835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764.62</v>
      </c>
      <c r="D1054" s="1">
        <f>BILANCA!E76</f>
        <v>639.67999999999995</v>
      </c>
      <c r="E1054" s="1">
        <v>0</v>
      </c>
      <c r="F1054" s="1">
        <v>0</v>
      </c>
      <c r="G1054" s="2">
        <f t="shared" si="22"/>
        <v>145.12257999999997</v>
      </c>
      <c r="H1054" s="2">
        <f t="shared" si="19"/>
        <v>0.70000000000004547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728.34</v>
      </c>
      <c r="D1056" s="1">
        <f>BILANCA!E78</f>
        <v>649.70000000000005</v>
      </c>
      <c r="E1056" s="1">
        <v>0</v>
      </c>
      <c r="F1056" s="1">
        <v>0</v>
      </c>
      <c r="G1056" s="2">
        <f t="shared" si="22"/>
        <v>148.02501999999998</v>
      </c>
      <c r="H1056" s="2">
        <f t="shared" si="19"/>
        <v>0.63999999999998636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728.34</v>
      </c>
      <c r="D1064" s="1">
        <f>BILANCA!E86</f>
        <v>649.70000000000005</v>
      </c>
      <c r="E1064" s="1">
        <v>0</v>
      </c>
      <c r="F1064" s="1">
        <v>0</v>
      </c>
      <c r="G1064" s="2">
        <f t="shared" si="22"/>
        <v>164.24694</v>
      </c>
      <c r="H1064" s="2">
        <f t="shared" si="19"/>
        <v>0.63999999999998636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244</v>
      </c>
      <c r="D1124" s="1">
        <f>BILANCA!E146</f>
        <v>338.5</v>
      </c>
      <c r="E1124" s="1">
        <v>0</v>
      </c>
      <c r="F1124" s="1">
        <v>0</v>
      </c>
      <c r="G1124" s="2">
        <f t="shared" si="22"/>
        <v>129.86099999999999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273.25</v>
      </c>
      <c r="D1137" s="1">
        <f>BILANCA!E159</f>
        <v>367.75</v>
      </c>
      <c r="E1137" s="1">
        <v>0</v>
      </c>
      <c r="F1137" s="1">
        <v>0</v>
      </c>
      <c r="G1137" s="2">
        <f t="shared" si="22"/>
        <v>155.3475</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29.25</v>
      </c>
      <c r="D1141" s="1">
        <f>BILANCA!E163</f>
        <v>29.25</v>
      </c>
      <c r="E1141" s="1">
        <v>0</v>
      </c>
      <c r="F1141" s="1">
        <v>0</v>
      </c>
      <c r="G1141" s="2">
        <f t="shared" si="22"/>
        <v>13.8645</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25826.39</v>
      </c>
      <c r="D1148" s="1">
        <f>BILANCA!E170</f>
        <v>33668.870000000003</v>
      </c>
      <c r="E1148" s="1">
        <v>0</v>
      </c>
      <c r="F1148" s="1">
        <v>0</v>
      </c>
      <c r="G1148" s="2">
        <f t="shared" si="22"/>
        <v>15372.081450000001</v>
      </c>
      <c r="H1148" s="2">
        <f t="shared" si="23"/>
        <v>0.51999999999679858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25826.39</v>
      </c>
      <c r="D1151" s="1">
        <f>BILANCA!E173</f>
        <v>33668.870000000003</v>
      </c>
      <c r="E1151" s="1">
        <v>0</v>
      </c>
      <c r="F1151" s="1">
        <v>0</v>
      </c>
      <c r="G1151" s="2">
        <f t="shared" si="22"/>
        <v>15651.573840000001</v>
      </c>
      <c r="H1151" s="2">
        <f t="shared" si="23"/>
        <v>0.51999999999679858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706167.38000000012</v>
      </c>
      <c r="D1152" s="1">
        <f>BILANCA!E175</f>
        <v>734500.51</v>
      </c>
      <c r="E1152" s="1">
        <v>0</v>
      </c>
      <c r="F1152" s="1">
        <v>0</v>
      </c>
      <c r="G1152" s="2">
        <f t="shared" si="22"/>
        <v>367603.45960000006</v>
      </c>
      <c r="H1152" s="2">
        <f t="shared" si="23"/>
        <v>0.87000000011175871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29929.409999999996</v>
      </c>
      <c r="D1153" s="1">
        <f>BILANCA!E176</f>
        <v>49437.75</v>
      </c>
      <c r="E1153" s="1">
        <v>0</v>
      </c>
      <c r="F1153" s="1">
        <v>0</v>
      </c>
      <c r="G1153" s="2">
        <f t="shared" si="22"/>
        <v>21896.834700000003</v>
      </c>
      <c r="H1153" s="2">
        <f t="shared" si="23"/>
        <v>0.6599999999962165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29905.979999999996</v>
      </c>
      <c r="D1154" s="1">
        <f>BILANCA!E177</f>
        <v>49341.21</v>
      </c>
      <c r="E1154" s="1">
        <v>0</v>
      </c>
      <c r="F1154" s="1">
        <v>0</v>
      </c>
      <c r="G1154" s="2">
        <f t="shared" si="22"/>
        <v>21988.616399999999</v>
      </c>
      <c r="H1154" s="2">
        <f t="shared" si="23"/>
        <v>0.23000000000320142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25959.67</v>
      </c>
      <c r="D1155" s="1">
        <f>BILANCA!E178</f>
        <v>43030.28</v>
      </c>
      <c r="E1155" s="1">
        <v>0</v>
      </c>
      <c r="F1155" s="1">
        <v>0</v>
      </c>
      <c r="G1155" s="2">
        <f t="shared" si="22"/>
        <v>19267.47956</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3050.69</v>
      </c>
      <c r="D1156" s="1">
        <f>BILANCA!E179</f>
        <v>5452.36</v>
      </c>
      <c r="E1156" s="1">
        <v>0</v>
      </c>
      <c r="F1156" s="1">
        <v>0</v>
      </c>
      <c r="G1156" s="2">
        <f t="shared" si="22"/>
        <v>2414.28593</v>
      </c>
      <c r="H1156" s="2">
        <f t="shared" si="23"/>
        <v>0.66999999999961801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198.46</v>
      </c>
      <c r="D1157" s="1">
        <f>BILANCA!E180</f>
        <v>215.61</v>
      </c>
      <c r="E1157" s="1">
        <v>0</v>
      </c>
      <c r="F1157" s="1">
        <v>0</v>
      </c>
      <c r="G1157" s="2">
        <f t="shared" si="22"/>
        <v>109.56432000000001</v>
      </c>
      <c r="H1157" s="2">
        <f t="shared" si="23"/>
        <v>0.84999999999999432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198.46</v>
      </c>
      <c r="D1160" s="1">
        <f>BILANCA!E183</f>
        <v>215.61</v>
      </c>
      <c r="E1160" s="1">
        <v>0</v>
      </c>
      <c r="F1160" s="1">
        <v>0</v>
      </c>
      <c r="G1160" s="2">
        <f t="shared" si="22"/>
        <v>111.45336</v>
      </c>
      <c r="H1160" s="2">
        <f t="shared" si="23"/>
        <v>0.84999999999999432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697.16</v>
      </c>
      <c r="D1165" s="1">
        <f>BILANCA!E188</f>
        <v>642.96</v>
      </c>
      <c r="E1165" s="1">
        <v>0</v>
      </c>
      <c r="F1165" s="1">
        <v>0</v>
      </c>
      <c r="G1165" s="2">
        <f t="shared" si="22"/>
        <v>360.92056000000002</v>
      </c>
      <c r="H1165" s="2">
        <f t="shared" si="23"/>
        <v>0.19999999999993179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23.43</v>
      </c>
      <c r="D1211" s="1">
        <f>BILANCA!E234</f>
        <v>96.54</v>
      </c>
      <c r="E1211" s="1">
        <v>0</v>
      </c>
      <c r="F1211" s="1">
        <v>0</v>
      </c>
      <c r="G1211" s="2">
        <f t="shared" si="22"/>
        <v>49.364280000000001</v>
      </c>
      <c r="H1211" s="2">
        <f t="shared" si="23"/>
        <v>0.88999999999999346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23.43</v>
      </c>
      <c r="D1212" s="1">
        <f>BILANCA!E235</f>
        <v>96.54</v>
      </c>
      <c r="E1212" s="1">
        <v>0</v>
      </c>
      <c r="F1212" s="1">
        <v>0</v>
      </c>
      <c r="G1212" s="2">
        <f t="shared" si="22"/>
        <v>49.580790000000007</v>
      </c>
      <c r="H1212" s="2">
        <f t="shared" si="23"/>
        <v>0.88999999999999346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676237.97000000009</v>
      </c>
      <c r="D1214" s="1">
        <f>BILANCA!E237</f>
        <v>685062.76</v>
      </c>
      <c r="E1214" s="1">
        <v>0</v>
      </c>
      <c r="F1214" s="1">
        <v>0</v>
      </c>
      <c r="G1214" s="2">
        <f t="shared" si="22"/>
        <v>472709.96619000006</v>
      </c>
      <c r="H1214" s="2">
        <f t="shared" si="23"/>
        <v>0.26999999990221113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619997.26</v>
      </c>
      <c r="D1215" s="1">
        <f>BILANCA!E238</f>
        <v>631186.1</v>
      </c>
      <c r="E1215" s="1">
        <v>0</v>
      </c>
      <c r="F1215" s="1">
        <v>0</v>
      </c>
      <c r="G1215" s="2">
        <f t="shared" si="22"/>
        <v>436709.71472000005</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619997.26</v>
      </c>
      <c r="D1216" s="1">
        <f>BILANCA!E239</f>
        <v>631186.1</v>
      </c>
      <c r="E1216" s="1">
        <v>0</v>
      </c>
      <c r="F1216" s="1">
        <v>0</v>
      </c>
      <c r="G1216" s="2">
        <f t="shared" si="22"/>
        <v>438592.08418000001</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584106.71</v>
      </c>
      <c r="D1217" s="1">
        <f>BILANCA!E240</f>
        <v>583735.87</v>
      </c>
      <c r="E1217" s="1">
        <v>0</v>
      </c>
      <c r="F1217" s="1">
        <v>0</v>
      </c>
      <c r="G1217" s="2">
        <f t="shared" si="22"/>
        <v>409869.35730000003</v>
      </c>
      <c r="H1217" s="2">
        <f t="shared" si="23"/>
        <v>0.42000000004190952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35890.550000000003</v>
      </c>
      <c r="D1218" s="1">
        <f>BILANCA!E241</f>
        <v>47450.23</v>
      </c>
      <c r="E1218" s="1">
        <v>0</v>
      </c>
      <c r="F1218" s="1">
        <v>0</v>
      </c>
      <c r="G1218" s="2">
        <f t="shared" si="22"/>
        <v>30735.887350000001</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55996.800000000003</v>
      </c>
      <c r="D1222" s="1">
        <f>BILANCA!E245</f>
        <v>53538.26999999999</v>
      </c>
      <c r="E1222" s="1">
        <v>0</v>
      </c>
      <c r="F1222" s="1">
        <v>0</v>
      </c>
      <c r="G1222" s="2">
        <f t="shared" si="22"/>
        <v>38974.528259999992</v>
      </c>
      <c r="H1222" s="2">
        <f t="shared" si="23"/>
        <v>0.46999999998661224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70634.240000000005</v>
      </c>
      <c r="D1223" s="1">
        <f>BILANCA!E246</f>
        <v>71190.539999999994</v>
      </c>
      <c r="E1223" s="1">
        <v>0</v>
      </c>
      <c r="F1223" s="1">
        <v>0</v>
      </c>
      <c r="G1223" s="2">
        <f t="shared" si="22"/>
        <v>51123.676800000001</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70634.240000000005</v>
      </c>
      <c r="D1224" s="1">
        <f>BILANCA!E247</f>
        <v>71190.539999999994</v>
      </c>
      <c r="E1224" s="1">
        <v>0</v>
      </c>
      <c r="F1224" s="1">
        <v>0</v>
      </c>
      <c r="G1224" s="2">
        <f t="shared" si="22"/>
        <v>51336.692119999992</v>
      </c>
      <c r="H1224" s="2">
        <f t="shared" si="23"/>
        <v>0.70000000001164153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14637.44</v>
      </c>
      <c r="D1227" s="1">
        <f>BILANCA!E250</f>
        <v>17652.27</v>
      </c>
      <c r="E1227" s="1">
        <v>0</v>
      </c>
      <c r="F1227" s="1">
        <v>0</v>
      </c>
      <c r="G1227" s="2">
        <f t="shared" si="22"/>
        <v>12185.84312</v>
      </c>
      <c r="H1227" s="2">
        <f t="shared" si="23"/>
        <v>0.71000000000094587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14637.44</v>
      </c>
      <c r="D1229" s="1">
        <f>BILANCA!E252</f>
        <v>17652.27</v>
      </c>
      <c r="E1229" s="1">
        <v>0</v>
      </c>
      <c r="F1229" s="1">
        <v>0</v>
      </c>
      <c r="G1229" s="2">
        <f t="shared" si="22"/>
        <v>12285.727080000001</v>
      </c>
      <c r="H1229" s="2">
        <f t="shared" si="23"/>
        <v>0.71000000000094587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243.91</v>
      </c>
      <c r="D1232" s="1">
        <f>BILANCA!E255</f>
        <v>338.39</v>
      </c>
      <c r="E1232" s="1">
        <v>0</v>
      </c>
      <c r="F1232" s="1">
        <v>0</v>
      </c>
      <c r="G1232" s="2">
        <f t="shared" si="22"/>
        <v>229.25180999999998</v>
      </c>
      <c r="H1232" s="2">
        <f t="shared" si="23"/>
        <v>0.47999999999998977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1326.69</v>
      </c>
      <c r="D1236" s="1">
        <f>BILANCA!E259</f>
        <v>1711.19</v>
      </c>
      <c r="E1236" s="1">
        <v>0</v>
      </c>
      <c r="F1236" s="1">
        <v>0</v>
      </c>
      <c r="G1236" s="2">
        <f t="shared" si="22"/>
        <v>1201.5147100000002</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1326.69</v>
      </c>
      <c r="D1237" s="1">
        <f>BILANCA!E260</f>
        <v>1711.19</v>
      </c>
      <c r="E1237" s="1">
        <v>0</v>
      </c>
      <c r="F1237" s="1">
        <v>0</v>
      </c>
      <c r="G1237" s="2">
        <f t="shared" si="22"/>
        <v>1206.26378</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101.25</v>
      </c>
      <c r="D1240" s="1">
        <f>BILANCA!E264</f>
        <v>141.25</v>
      </c>
      <c r="E1240" s="1">
        <v>0</v>
      </c>
      <c r="F1240" s="1">
        <v>0</v>
      </c>
      <c r="G1240" s="2">
        <f t="shared" si="22"/>
        <v>98.623750000000001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172</v>
      </c>
      <c r="D1241" s="1">
        <f>BILANCA!E265</f>
        <v>226.5</v>
      </c>
      <c r="E1241" s="1">
        <v>0</v>
      </c>
      <c r="F1241" s="1">
        <v>0</v>
      </c>
      <c r="G1241" s="2">
        <f t="shared" si="22"/>
        <v>161.25</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359.76</v>
      </c>
      <c r="D1244" s="1">
        <f>BILANCA!E268</f>
        <v>548.12</v>
      </c>
      <c r="E1244" s="1">
        <v>0</v>
      </c>
      <c r="F1244" s="1">
        <v>0</v>
      </c>
      <c r="G1244" s="2">
        <f t="shared" si="24"/>
        <v>380.01600000000002</v>
      </c>
      <c r="H1244" s="2">
        <f t="shared" si="23"/>
        <v>0.36000000000001364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296.88</v>
      </c>
      <c r="D1245" s="1">
        <f>BILANCA!E269</f>
        <v>100</v>
      </c>
      <c r="E1245" s="1">
        <v>0</v>
      </c>
      <c r="F1245" s="1">
        <v>0</v>
      </c>
      <c r="G1245" s="2">
        <f t="shared" si="24"/>
        <v>130.18256000000002</v>
      </c>
      <c r="H1245" s="2">
        <f t="shared" si="23"/>
        <v>0.12000000000000455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71.7</v>
      </c>
      <c r="D1247" s="1">
        <f>BILANCA!E271</f>
        <v>1.58</v>
      </c>
      <c r="E1247" s="1">
        <v>0</v>
      </c>
      <c r="F1247" s="1">
        <v>0</v>
      </c>
      <c r="G1247" s="2">
        <f t="shared" si="24"/>
        <v>19.763040000000004</v>
      </c>
      <c r="H1247" s="2">
        <f t="shared" si="23"/>
        <v>0.71999999999999709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209.87</v>
      </c>
      <c r="D1263" s="1">
        <f>BILANCA!E287</f>
        <v>144.07</v>
      </c>
      <c r="E1263" s="1">
        <v>0</v>
      </c>
      <c r="F1263" s="1">
        <v>0</v>
      </c>
      <c r="G1263" s="2">
        <f t="shared" si="24"/>
        <v>139.44280000000001</v>
      </c>
      <c r="H1263" s="2">
        <f t="shared" si="23"/>
        <v>0.19999999999998863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29696.11</v>
      </c>
      <c r="D1264" s="1">
        <f>BILANCA!E288</f>
        <v>49197.14</v>
      </c>
      <c r="E1264" s="1">
        <v>0</v>
      </c>
      <c r="F1264" s="1">
        <v>0</v>
      </c>
      <c r="G1264" s="2">
        <f t="shared" si="24"/>
        <v>35993.399590000001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460280.62</v>
      </c>
      <c r="D1401" s="1">
        <f>'RAS-funkcijski'!E107</f>
        <v>612281.34</v>
      </c>
      <c r="E1401" s="1">
        <v>0</v>
      </c>
      <c r="F1401" s="1">
        <v>0</v>
      </c>
      <c r="G1401" s="2">
        <f t="shared" si="24"/>
        <v>173538.85989999998</v>
      </c>
      <c r="H1401" s="2">
        <f t="shared" si="27"/>
        <v>0.71999999997206032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460280.62</v>
      </c>
      <c r="D1403" s="1">
        <f>'RAS-funkcijski'!E109</f>
        <v>612281.34</v>
      </c>
      <c r="E1403" s="1">
        <v>0</v>
      </c>
      <c r="F1403" s="1">
        <v>0</v>
      </c>
      <c r="G1403" s="2">
        <f t="shared" si="24"/>
        <v>176908.5465</v>
      </c>
      <c r="H1403" s="2">
        <f t="shared" si="27"/>
        <v>0.71999999997206032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460280.62</v>
      </c>
      <c r="D1435" s="13">
        <f>'RAS-funkcijski'!E141</f>
        <v>612281.34</v>
      </c>
      <c r="E1435" s="13">
        <v>0</v>
      </c>
      <c r="F1435" s="13">
        <v>0</v>
      </c>
      <c r="G1435" s="14">
        <f t="shared" si="24"/>
        <v>230823.53210000001</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29905.98</v>
      </c>
      <c r="D1480" s="6"/>
      <c r="E1480" s="6">
        <v>0</v>
      </c>
      <c r="F1480" s="6">
        <v>0</v>
      </c>
      <c r="G1480" s="7">
        <f t="shared" ref="G1480:G1580" si="34">B1480/1000*C1480</f>
        <v>29.90598</v>
      </c>
      <c r="H1480" s="7">
        <f t="shared" ref="H1480:H1580" si="35">ABS(C1480-ROUND(C1480,0))</f>
        <v>2.0000000000436557E-2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623392.88</v>
      </c>
      <c r="D1481" s="1">
        <v>0</v>
      </c>
      <c r="E1481" s="1">
        <v>0</v>
      </c>
      <c r="F1481" s="1">
        <v>0</v>
      </c>
      <c r="G1481" s="2">
        <f t="shared" si="34"/>
        <v>1246.78576</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605740.61</v>
      </c>
      <c r="D1483" s="1">
        <v>0</v>
      </c>
      <c r="E1483" s="1">
        <v>0</v>
      </c>
      <c r="F1483" s="1">
        <v>0</v>
      </c>
      <c r="G1483" s="2">
        <f t="shared" si="34"/>
        <v>2422.9624399999998</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455749.41</v>
      </c>
      <c r="D1484" s="1">
        <v>0</v>
      </c>
      <c r="E1484" s="1">
        <v>0</v>
      </c>
      <c r="F1484" s="1">
        <v>0</v>
      </c>
      <c r="G1484" s="2">
        <f t="shared" si="34"/>
        <v>2278.7470499999999</v>
      </c>
      <c r="H1484" s="2">
        <f t="shared" si="35"/>
        <v>0.40999999997438863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145695.06</v>
      </c>
      <c r="D1485" s="1">
        <v>0</v>
      </c>
      <c r="E1485" s="1">
        <v>0</v>
      </c>
      <c r="F1485" s="1">
        <v>0</v>
      </c>
      <c r="G1485" s="2">
        <f t="shared" si="34"/>
        <v>874.17035999999996</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1961.24</v>
      </c>
      <c r="D1486" s="1">
        <v>0</v>
      </c>
      <c r="E1486" s="1">
        <v>0</v>
      </c>
      <c r="F1486" s="1">
        <v>0</v>
      </c>
      <c r="G1486" s="2">
        <f t="shared" si="34"/>
        <v>13.728680000000001</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2334.9</v>
      </c>
      <c r="D1491" s="1">
        <v>0</v>
      </c>
      <c r="E1491" s="1">
        <v>0</v>
      </c>
      <c r="F1491" s="1">
        <v>0</v>
      </c>
      <c r="G1491" s="2">
        <f t="shared" si="34"/>
        <v>28.018800000000002</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17652.27</v>
      </c>
      <c r="D1492" s="1">
        <v>0</v>
      </c>
      <c r="E1492" s="1">
        <v>0</v>
      </c>
      <c r="F1492" s="1">
        <v>0</v>
      </c>
      <c r="G1492" s="2">
        <f t="shared" si="34"/>
        <v>229.47951</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603957.64999999991</v>
      </c>
      <c r="D1499" s="1">
        <v>0</v>
      </c>
      <c r="E1499" s="1">
        <v>0</v>
      </c>
      <c r="F1499" s="1">
        <v>0</v>
      </c>
      <c r="G1499" s="2">
        <f t="shared" si="34"/>
        <v>12079.152999999998</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586305.37999999989</v>
      </c>
      <c r="D1501" s="1">
        <v>0</v>
      </c>
      <c r="E1501" s="1">
        <v>0</v>
      </c>
      <c r="F1501" s="1">
        <v>0</v>
      </c>
      <c r="G1501" s="2">
        <f t="shared" si="34"/>
        <v>12898.718359999997</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438678.82</v>
      </c>
      <c r="D1502" s="1">
        <v>0</v>
      </c>
      <c r="E1502" s="1">
        <v>0</v>
      </c>
      <c r="F1502" s="1">
        <v>0</v>
      </c>
      <c r="G1502" s="2">
        <f t="shared" si="34"/>
        <v>10089.612859999999</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143293.35999999999</v>
      </c>
      <c r="D1503" s="1">
        <v>0</v>
      </c>
      <c r="E1503" s="1">
        <v>0</v>
      </c>
      <c r="F1503" s="1">
        <v>0</v>
      </c>
      <c r="G1503" s="2">
        <f t="shared" si="34"/>
        <v>3439.0406399999997</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1944.09</v>
      </c>
      <c r="D1504" s="1">
        <v>0</v>
      </c>
      <c r="E1504" s="1">
        <v>0</v>
      </c>
      <c r="F1504" s="1">
        <v>0</v>
      </c>
      <c r="G1504" s="2">
        <f t="shared" si="34"/>
        <v>48.602249999999998</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2389.11</v>
      </c>
      <c r="D1509" s="1">
        <v>0</v>
      </c>
      <c r="E1509" s="1">
        <v>0</v>
      </c>
      <c r="F1509" s="1">
        <v>0</v>
      </c>
      <c r="G1509" s="2">
        <f t="shared" si="34"/>
        <v>71.673299999999998</v>
      </c>
      <c r="H1509" s="2">
        <f t="shared" si="35"/>
        <v>0.11000000000012733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17652.27</v>
      </c>
      <c r="D1510" s="1">
        <v>0</v>
      </c>
      <c r="E1510" s="1">
        <v>0</v>
      </c>
      <c r="F1510" s="1">
        <v>0</v>
      </c>
      <c r="G1510" s="2">
        <f t="shared" si="34"/>
        <v>547.22037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49341.210000000079</v>
      </c>
      <c r="D1517" s="1">
        <v>0</v>
      </c>
      <c r="E1517" s="1">
        <v>0</v>
      </c>
      <c r="F1517" s="1">
        <v>0</v>
      </c>
      <c r="G1517" s="2">
        <f t="shared" si="34"/>
        <v>1874.9659800000029</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144.07</v>
      </c>
      <c r="D1518" s="1">
        <v>0</v>
      </c>
      <c r="E1518" s="1">
        <v>0</v>
      </c>
      <c r="F1518" s="1">
        <v>0</v>
      </c>
      <c r="G1518" s="2">
        <f t="shared" si="34"/>
        <v>5.6187299999999993</v>
      </c>
      <c r="H1518" s="2">
        <f t="shared" si="35"/>
        <v>6.9999999999993179E-2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144.07</v>
      </c>
      <c r="D1524" s="1">
        <v>0</v>
      </c>
      <c r="E1524" s="1">
        <v>0</v>
      </c>
      <c r="F1524" s="1">
        <v>0</v>
      </c>
      <c r="G1524" s="2">
        <f t="shared" si="34"/>
        <v>6.4831499999999993</v>
      </c>
      <c r="H1524" s="2">
        <f t="shared" si="35"/>
        <v>6.9999999999993179E-2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144.07</v>
      </c>
      <c r="D1530" s="1">
        <v>0</v>
      </c>
      <c r="E1530" s="1">
        <v>0</v>
      </c>
      <c r="F1530" s="1">
        <v>0</v>
      </c>
      <c r="G1530" s="2">
        <f t="shared" si="34"/>
        <v>7.3475699999999993</v>
      </c>
      <c r="H1530" s="2">
        <f t="shared" si="35"/>
        <v>6.9999999999993179E-2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123.07</v>
      </c>
      <c r="D1531" s="1">
        <v>0</v>
      </c>
      <c r="E1531" s="1">
        <v>0</v>
      </c>
      <c r="F1531" s="1">
        <v>0</v>
      </c>
      <c r="G1531" s="2">
        <f t="shared" si="34"/>
        <v>6.3996399999999998</v>
      </c>
      <c r="H1531" s="2">
        <f t="shared" si="35"/>
        <v>6.9999999999993179E-2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v>
      </c>
      <c r="D1534" s="1">
        <v>0</v>
      </c>
      <c r="E1534" s="1">
        <v>0</v>
      </c>
      <c r="F1534" s="1">
        <v>0</v>
      </c>
      <c r="G1534" s="2">
        <f t="shared" si="34"/>
        <v>1.155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49197.14</v>
      </c>
      <c r="D1576" s="1">
        <v>0</v>
      </c>
      <c r="E1576" s="1">
        <v>0</v>
      </c>
      <c r="F1576" s="1">
        <v>0</v>
      </c>
      <c r="G1576" s="2">
        <f t="shared" si="34"/>
        <v>4772.1225800000002</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49197.14</v>
      </c>
      <c r="D1578" s="1">
        <v>0</v>
      </c>
      <c r="E1578" s="1">
        <v>0</v>
      </c>
      <c r="F1578" s="1">
        <v>0</v>
      </c>
      <c r="G1578" s="2">
        <f t="shared" si="34"/>
        <v>4870.5168599999997</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29646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483564.64999999997</v>
      </c>
      <c r="I16" s="170">
        <f>'PR-RAS'!E6</f>
        <v>609822.81000000006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445643.18</v>
      </c>
      <c r="I17" s="170">
        <f>'PR-RAS'!E151</f>
        <v>594629.06999999995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55996.799999999974</v>
      </c>
      <c r="I18" s="170">
        <f>'PR-RAS'!E645</f>
        <v>53538.270000000091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619997.27</v>
      </c>
      <c r="I20" s="173">
        <f>BILANCA!E7</f>
        <v>631186.11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86170.11</v>
      </c>
      <c r="I21" s="175">
        <f>BILANCA!E68</f>
        <v>103314.4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29929.409999999996</v>
      </c>
      <c r="I22" s="175">
        <f>BILANCA!E176</f>
        <v>49437.75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676237.97000000009</v>
      </c>
      <c r="I23" s="177">
        <f>BILANCA!E237</f>
        <v>685062.76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460280.62</v>
      </c>
      <c r="I28" s="179">
        <f>'RAS-funkcijski'!E141</f>
        <v>612281.34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29905.98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49341.210000000079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144.07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49197.14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483564.64999999997</v>
      </c>
      <c r="E6" s="51">
        <f>E7+E44+E50+E82+E106+E124+E133+E139</f>
        <v>609822.81000000006</v>
      </c>
      <c r="F6" s="52">
        <f t="shared" ref="F6:F131" si="0">IF(D6&lt;&gt;0,IF(E6/D6&gt;=100,"&gt;&gt;100",E6/D6*100),"-")</f>
        <v>126.10988210159699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9440.24</v>
      </c>
      <c r="E50" s="51">
        <f>E51+E54+E59+E62+E65+E68+E71+E74+E77</f>
        <v>3000</v>
      </c>
      <c r="F50" s="52">
        <f t="shared" si="0"/>
        <v>31.778853080006442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9440.24</v>
      </c>
      <c r="E68" s="51">
        <f t="shared" si="15"/>
        <v>3000</v>
      </c>
      <c r="F68" s="52">
        <f t="shared" si="0"/>
        <v>31.778853080006442</v>
      </c>
    </row>
    <row r="69" spans="1:6" ht="12.75" customHeight="1" x14ac:dyDescent="0.2">
      <c r="A69" s="53" t="s">
        <v>184</v>
      </c>
      <c r="B69" s="85" t="s">
        <v>185</v>
      </c>
      <c r="C69" s="50" t="s">
        <v>184</v>
      </c>
      <c r="D69" s="242">
        <v>9440.24</v>
      </c>
      <c r="E69" s="242">
        <v>3000</v>
      </c>
      <c r="F69" s="52">
        <f t="shared" si="0"/>
        <v>31.778853080006442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0.13</v>
      </c>
      <c r="E82" s="51">
        <f t="shared" si="19"/>
        <v>0.15</v>
      </c>
      <c r="F82" s="52">
        <f t="shared" si="0"/>
        <v>115.38461538461537</v>
      </c>
    </row>
    <row r="83" spans="1:6" ht="12.75" customHeight="1" x14ac:dyDescent="0.2">
      <c r="A83" s="53">
        <v>641</v>
      </c>
      <c r="B83" s="85" t="s">
        <v>212</v>
      </c>
      <c r="C83" s="50" t="s">
        <v>213</v>
      </c>
      <c r="D83" s="51">
        <f t="shared" ref="D83:E83" si="20">SUM(D84:D90)</f>
        <v>0.13</v>
      </c>
      <c r="E83" s="51">
        <f t="shared" si="20"/>
        <v>0.15</v>
      </c>
      <c r="F83" s="52">
        <f t="shared" si="0"/>
        <v>115.38461538461537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0.15</v>
      </c>
      <c r="F85" s="52">
        <f t="shared" si="0"/>
        <v>115.38461538461537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62121.63</v>
      </c>
      <c r="E106" s="51">
        <f t="shared" si="23"/>
        <v>65576.25</v>
      </c>
      <c r="F106" s="52">
        <f t="shared" si="0"/>
        <v>105.56105820146703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62121.63</v>
      </c>
      <c r="E112" s="51">
        <f t="shared" si="25"/>
        <v>65576.25</v>
      </c>
      <c r="F112" s="52">
        <f t="shared" si="0"/>
        <v>105.56105820146703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62121.63</v>
      </c>
      <c r="E117" s="242">
        <v>65576.25</v>
      </c>
      <c r="F117" s="52">
        <f t="shared" si="0"/>
        <v>105.56105820146703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2914.48</v>
      </c>
      <c r="E124" s="51">
        <f t="shared" si="27"/>
        <v>3332.5</v>
      </c>
      <c r="F124" s="52">
        <f t="shared" si="0"/>
        <v>114.34286733825587</v>
      </c>
    </row>
    <row r="125" spans="1:6" ht="12.75" customHeight="1" x14ac:dyDescent="0.2">
      <c r="A125" s="53">
        <v>661</v>
      </c>
      <c r="B125" s="86" t="s">
        <v>296</v>
      </c>
      <c r="C125" s="50" t="s">
        <v>297</v>
      </c>
      <c r="D125" s="51">
        <f t="shared" ref="D125:E125" si="28">SUM(D126:D127)</f>
        <v>2614.48</v>
      </c>
      <c r="E125" s="51">
        <f t="shared" si="28"/>
        <v>3332.5</v>
      </c>
      <c r="F125" s="52">
        <f t="shared" si="0"/>
        <v>127.46320492029008</v>
      </c>
    </row>
    <row r="126" spans="1:6" ht="12.75" customHeight="1" x14ac:dyDescent="0.2">
      <c r="A126" s="53">
        <v>6614</v>
      </c>
      <c r="B126" s="86" t="s">
        <v>298</v>
      </c>
      <c r="C126" s="50" t="s">
        <v>299</v>
      </c>
      <c r="D126" s="242">
        <v>1449</v>
      </c>
      <c r="E126" s="242">
        <v>1332.5</v>
      </c>
      <c r="F126" s="52">
        <f t="shared" si="0"/>
        <v>91.959972394755013</v>
      </c>
    </row>
    <row r="127" spans="1:6" ht="12.75" customHeight="1" x14ac:dyDescent="0.2">
      <c r="A127" s="53">
        <v>6615</v>
      </c>
      <c r="B127" s="86" t="s">
        <v>300</v>
      </c>
      <c r="C127" s="50" t="s">
        <v>301</v>
      </c>
      <c r="D127" s="242">
        <v>1165.48</v>
      </c>
      <c r="E127" s="242">
        <v>2000</v>
      </c>
      <c r="F127" s="52">
        <f t="shared" si="0"/>
        <v>171.60311631259225</v>
      </c>
    </row>
    <row r="128" spans="1:6" ht="24" x14ac:dyDescent="0.2">
      <c r="A128" s="53">
        <v>663</v>
      </c>
      <c r="B128" s="231" t="s">
        <v>302</v>
      </c>
      <c r="C128" s="50" t="s">
        <v>303</v>
      </c>
      <c r="D128" s="51">
        <f t="shared" ref="D128:E128" si="29">SUM(D129:D132)</f>
        <v>300</v>
      </c>
      <c r="E128" s="51">
        <f t="shared" si="29"/>
        <v>0</v>
      </c>
      <c r="F128" s="52">
        <f t="shared" si="0"/>
        <v>0</v>
      </c>
    </row>
    <row r="129" spans="1:6" ht="12.75" customHeight="1" x14ac:dyDescent="0.2">
      <c r="A129" s="53">
        <v>6631</v>
      </c>
      <c r="B129" s="86" t="s">
        <v>304</v>
      </c>
      <c r="C129" s="50" t="s">
        <v>305</v>
      </c>
      <c r="D129" s="242">
        <v>300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409087.86</v>
      </c>
      <c r="E133" s="51">
        <f t="shared" si="30"/>
        <v>537911.75</v>
      </c>
      <c r="F133" s="52">
        <f t="shared" ref="F133:F223" si="31">IF(D133&lt;&gt;0,IF(E133/D133&gt;=100,"&gt;&gt;100",E133/D133*100),"-")</f>
        <v>131.49051893155666</v>
      </c>
    </row>
    <row r="134" spans="1:6" ht="24" x14ac:dyDescent="0.2">
      <c r="A134" s="53">
        <v>671</v>
      </c>
      <c r="B134" s="232" t="s">
        <v>314</v>
      </c>
      <c r="C134" s="50" t="s">
        <v>315</v>
      </c>
      <c r="D134" s="51">
        <f t="shared" ref="D134:E134" si="32">SUM(D135:D137)</f>
        <v>409087.86</v>
      </c>
      <c r="E134" s="51">
        <f t="shared" si="32"/>
        <v>537911.75</v>
      </c>
      <c r="F134" s="52">
        <f t="shared" si="31"/>
        <v>131.49051893155666</v>
      </c>
    </row>
    <row r="135" spans="1:6" ht="12.75" customHeight="1" x14ac:dyDescent="0.2">
      <c r="A135" s="53">
        <v>6711</v>
      </c>
      <c r="B135" s="85" t="s">
        <v>316</v>
      </c>
      <c r="C135" s="50" t="s">
        <v>317</v>
      </c>
      <c r="D135" s="242">
        <v>409087.86</v>
      </c>
      <c r="E135" s="242">
        <v>537911.75</v>
      </c>
      <c r="F135" s="52">
        <f t="shared" si="31"/>
        <v>131.49051893155666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0.31</v>
      </c>
      <c r="E139" s="51">
        <f t="shared" si="33"/>
        <v>2.16</v>
      </c>
      <c r="F139" s="52">
        <f t="shared" si="31"/>
        <v>696.77419354838719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0.31</v>
      </c>
      <c r="E150" s="242">
        <v>2.16</v>
      </c>
      <c r="F150" s="52">
        <f t="shared" si="31"/>
        <v>696.77419354838719</v>
      </c>
    </row>
    <row r="151" spans="1:6" ht="12.75" customHeight="1" x14ac:dyDescent="0.2">
      <c r="A151" s="53">
        <v>3</v>
      </c>
      <c r="B151" s="85" t="s">
        <v>348</v>
      </c>
      <c r="C151" s="50" t="s">
        <v>56</v>
      </c>
      <c r="D151" s="51">
        <f t="shared" ref="D151:E151" si="35">D152+D163+D196+D215+D224+D252+D263</f>
        <v>445643.18</v>
      </c>
      <c r="E151" s="51">
        <f t="shared" si="35"/>
        <v>594629.06999999995</v>
      </c>
      <c r="F151" s="52">
        <f t="shared" si="31"/>
        <v>133.4316548948421</v>
      </c>
    </row>
    <row r="152" spans="1:6" ht="12.75" customHeight="1" x14ac:dyDescent="0.2">
      <c r="A152" s="53">
        <v>31</v>
      </c>
      <c r="B152" s="85" t="s">
        <v>349</v>
      </c>
      <c r="C152" s="50" t="s">
        <v>350</v>
      </c>
      <c r="D152" s="51">
        <f t="shared" ref="D152:E152" si="36">D153+D158+D159</f>
        <v>330871.93</v>
      </c>
      <c r="E152" s="51">
        <f t="shared" si="36"/>
        <v>444185.85</v>
      </c>
      <c r="F152" s="52">
        <f t="shared" si="31"/>
        <v>134.24706350883255</v>
      </c>
    </row>
    <row r="153" spans="1:6" ht="12.75" customHeight="1" x14ac:dyDescent="0.2">
      <c r="A153" s="53">
        <v>311</v>
      </c>
      <c r="B153" s="85" t="s">
        <v>351</v>
      </c>
      <c r="C153" s="50" t="s">
        <v>352</v>
      </c>
      <c r="D153" s="51">
        <f t="shared" ref="D153:E153" si="37">SUM(D154:D157)</f>
        <v>253011.13</v>
      </c>
      <c r="E153" s="51">
        <f t="shared" si="37"/>
        <v>320868.49</v>
      </c>
      <c r="F153" s="52">
        <f t="shared" si="31"/>
        <v>126.81991104502004</v>
      </c>
    </row>
    <row r="154" spans="1:6" ht="12.75" customHeight="1" x14ac:dyDescent="0.2">
      <c r="A154" s="53">
        <v>3111</v>
      </c>
      <c r="B154" s="85" t="s">
        <v>353</v>
      </c>
      <c r="C154" s="50" t="s">
        <v>354</v>
      </c>
      <c r="D154" s="242">
        <v>253011.13</v>
      </c>
      <c r="E154" s="242">
        <v>320868.49</v>
      </c>
      <c r="F154" s="52">
        <f t="shared" si="31"/>
        <v>126.81991104502004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38277.760000000002</v>
      </c>
      <c r="E158" s="242">
        <v>72952.61</v>
      </c>
      <c r="F158" s="52">
        <f t="shared" si="31"/>
        <v>190.58745861826813</v>
      </c>
    </row>
    <row r="159" spans="1:6" ht="12.75" customHeight="1" x14ac:dyDescent="0.2">
      <c r="A159" s="53">
        <v>313</v>
      </c>
      <c r="B159" s="85" t="s">
        <v>363</v>
      </c>
      <c r="C159" s="50" t="s">
        <v>364</v>
      </c>
      <c r="D159" s="51">
        <f t="shared" ref="D159:E159" si="38">SUM(D160:D162)</f>
        <v>39583.040000000001</v>
      </c>
      <c r="E159" s="51">
        <f t="shared" si="38"/>
        <v>50364.75</v>
      </c>
      <c r="F159" s="52">
        <f t="shared" si="31"/>
        <v>127.23820605996912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39583.040000000001</v>
      </c>
      <c r="E161" s="242">
        <v>50364.75</v>
      </c>
      <c r="F161" s="52">
        <f t="shared" si="31"/>
        <v>127.23820605996912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113072.70999999999</v>
      </c>
      <c r="E163" s="51">
        <f t="shared" si="39"/>
        <v>148401.78999999998</v>
      </c>
      <c r="F163" s="52">
        <f t="shared" si="31"/>
        <v>131.24456820748347</v>
      </c>
    </row>
    <row r="164" spans="1:6" ht="12.75" customHeight="1" x14ac:dyDescent="0.2">
      <c r="A164" s="53">
        <v>321</v>
      </c>
      <c r="B164" s="85" t="s">
        <v>372</v>
      </c>
      <c r="C164" s="50" t="s">
        <v>373</v>
      </c>
      <c r="D164" s="51">
        <f t="shared" ref="D164:E164" si="40">SUM(D165:D168)</f>
        <v>7768.15</v>
      </c>
      <c r="E164" s="51">
        <f t="shared" si="40"/>
        <v>8691.17</v>
      </c>
      <c r="F164" s="52">
        <f t="shared" si="31"/>
        <v>111.88210835269659</v>
      </c>
    </row>
    <row r="165" spans="1:6" ht="12.75" customHeight="1" x14ac:dyDescent="0.2">
      <c r="A165" s="53">
        <v>3211</v>
      </c>
      <c r="B165" s="85" t="s">
        <v>374</v>
      </c>
      <c r="C165" s="50" t="s">
        <v>375</v>
      </c>
      <c r="D165" s="242">
        <v>1234.6500000000001</v>
      </c>
      <c r="E165" s="242">
        <v>657.17</v>
      </c>
      <c r="F165" s="52">
        <f t="shared" si="31"/>
        <v>53.227230389179113</v>
      </c>
    </row>
    <row r="166" spans="1:6" ht="12.75" customHeight="1" x14ac:dyDescent="0.2">
      <c r="A166" s="53">
        <v>3212</v>
      </c>
      <c r="B166" s="85" t="s">
        <v>376</v>
      </c>
      <c r="C166" s="50" t="s">
        <v>377</v>
      </c>
      <c r="D166" s="242">
        <v>6533.5</v>
      </c>
      <c r="E166" s="242">
        <v>7754</v>
      </c>
      <c r="F166" s="52">
        <f t="shared" si="31"/>
        <v>118.68064590189024</v>
      </c>
    </row>
    <row r="167" spans="1:6" ht="12.75" customHeight="1" x14ac:dyDescent="0.2">
      <c r="A167" s="53">
        <v>3213</v>
      </c>
      <c r="B167" s="85" t="s">
        <v>378</v>
      </c>
      <c r="C167" s="50" t="s">
        <v>379</v>
      </c>
      <c r="D167" s="242">
        <v>0</v>
      </c>
      <c r="E167" s="242">
        <v>280</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14697.310000000001</v>
      </c>
      <c r="E169" s="51">
        <f t="shared" si="41"/>
        <v>19164.78</v>
      </c>
      <c r="F169" s="52">
        <f t="shared" si="31"/>
        <v>130.39651473637011</v>
      </c>
    </row>
    <row r="170" spans="1:6" ht="12.75" customHeight="1" x14ac:dyDescent="0.2">
      <c r="A170" s="53">
        <v>3221</v>
      </c>
      <c r="B170" s="85" t="s">
        <v>384</v>
      </c>
      <c r="C170" s="50" t="s">
        <v>385</v>
      </c>
      <c r="D170" s="242">
        <v>5064.99</v>
      </c>
      <c r="E170" s="242">
        <v>6765.83</v>
      </c>
      <c r="F170" s="52">
        <f t="shared" si="31"/>
        <v>133.58032296213813</v>
      </c>
    </row>
    <row r="171" spans="1:6" ht="12.75" customHeight="1" x14ac:dyDescent="0.2">
      <c r="A171" s="53">
        <v>3222</v>
      </c>
      <c r="B171" s="85" t="s">
        <v>386</v>
      </c>
      <c r="C171" s="50" t="s">
        <v>387</v>
      </c>
      <c r="D171" s="242">
        <v>84.96</v>
      </c>
      <c r="E171" s="242">
        <v>0</v>
      </c>
      <c r="F171" s="52">
        <f t="shared" si="31"/>
        <v>0</v>
      </c>
    </row>
    <row r="172" spans="1:6" ht="12.75" customHeight="1" x14ac:dyDescent="0.2">
      <c r="A172" s="53">
        <v>3223</v>
      </c>
      <c r="B172" s="85" t="s">
        <v>388</v>
      </c>
      <c r="C172" s="50" t="s">
        <v>389</v>
      </c>
      <c r="D172" s="242">
        <v>8708.84</v>
      </c>
      <c r="E172" s="242">
        <v>9046.5</v>
      </c>
      <c r="F172" s="52">
        <f t="shared" si="31"/>
        <v>103.87720982358155</v>
      </c>
    </row>
    <row r="173" spans="1:6" ht="12.75" customHeight="1" x14ac:dyDescent="0.2">
      <c r="A173" s="53">
        <v>3224</v>
      </c>
      <c r="B173" s="85" t="s">
        <v>390</v>
      </c>
      <c r="C173" s="50" t="s">
        <v>391</v>
      </c>
      <c r="D173" s="242">
        <v>107.99</v>
      </c>
      <c r="E173" s="242">
        <v>2000.04</v>
      </c>
      <c r="F173" s="52">
        <f t="shared" si="31"/>
        <v>1852.0603759607372</v>
      </c>
    </row>
    <row r="174" spans="1:6" ht="12.75" customHeight="1" x14ac:dyDescent="0.2">
      <c r="A174" s="53">
        <v>3225</v>
      </c>
      <c r="B174" s="85" t="s">
        <v>392</v>
      </c>
      <c r="C174" s="50" t="s">
        <v>393</v>
      </c>
      <c r="D174" s="242">
        <v>730.53</v>
      </c>
      <c r="E174" s="242">
        <v>1352.41</v>
      </c>
      <c r="F174" s="52">
        <f t="shared" si="31"/>
        <v>185.12723639001823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82638.649999999994</v>
      </c>
      <c r="E177" s="51">
        <f t="shared" si="42"/>
        <v>108848.97</v>
      </c>
      <c r="F177" s="52">
        <f t="shared" si="31"/>
        <v>131.71678143338499</v>
      </c>
    </row>
    <row r="178" spans="1:6" ht="12.75" customHeight="1" x14ac:dyDescent="0.2">
      <c r="A178" s="53">
        <v>3231</v>
      </c>
      <c r="B178" s="85" t="s">
        <v>400</v>
      </c>
      <c r="C178" s="50" t="s">
        <v>401</v>
      </c>
      <c r="D178" s="242">
        <v>2446.1799999999998</v>
      </c>
      <c r="E178" s="242">
        <v>2026.9</v>
      </c>
      <c r="F178" s="52">
        <f t="shared" si="31"/>
        <v>82.85980590144635</v>
      </c>
    </row>
    <row r="179" spans="1:6" ht="12.75" customHeight="1" x14ac:dyDescent="0.2">
      <c r="A179" s="53">
        <v>3232</v>
      </c>
      <c r="B179" s="85" t="s">
        <v>402</v>
      </c>
      <c r="C179" s="50" t="s">
        <v>403</v>
      </c>
      <c r="D179" s="242">
        <v>2247.73</v>
      </c>
      <c r="E179" s="242">
        <v>3937.55</v>
      </c>
      <c r="F179" s="52">
        <f t="shared" si="31"/>
        <v>175.1789583268453</v>
      </c>
    </row>
    <row r="180" spans="1:6" ht="12.75" customHeight="1" x14ac:dyDescent="0.2">
      <c r="A180" s="53">
        <v>3233</v>
      </c>
      <c r="B180" s="85" t="s">
        <v>404</v>
      </c>
      <c r="C180" s="50" t="s">
        <v>405</v>
      </c>
      <c r="D180" s="242">
        <v>958.78</v>
      </c>
      <c r="E180" s="242">
        <v>240</v>
      </c>
      <c r="F180" s="52">
        <f t="shared" si="31"/>
        <v>25.031811260143101</v>
      </c>
    </row>
    <row r="181" spans="1:6" ht="12.75" customHeight="1" x14ac:dyDescent="0.2">
      <c r="A181" s="53">
        <v>3234</v>
      </c>
      <c r="B181" s="85" t="s">
        <v>406</v>
      </c>
      <c r="C181" s="50" t="s">
        <v>407</v>
      </c>
      <c r="D181" s="242">
        <v>1690.3</v>
      </c>
      <c r="E181" s="242">
        <v>6132.41</v>
      </c>
      <c r="F181" s="52">
        <f t="shared" si="31"/>
        <v>362.80009465775305</v>
      </c>
    </row>
    <row r="182" spans="1:6" ht="12.75" customHeight="1" x14ac:dyDescent="0.2">
      <c r="A182" s="53">
        <v>3235</v>
      </c>
      <c r="B182" s="85" t="s">
        <v>408</v>
      </c>
      <c r="C182" s="50" t="s">
        <v>409</v>
      </c>
      <c r="D182" s="242">
        <v>390</v>
      </c>
      <c r="E182" s="242">
        <v>724.67</v>
      </c>
      <c r="F182" s="52">
        <f t="shared" si="31"/>
        <v>185.81282051282051</v>
      </c>
    </row>
    <row r="183" spans="1:6" ht="12.75" customHeight="1" x14ac:dyDescent="0.2">
      <c r="A183" s="53">
        <v>3236</v>
      </c>
      <c r="B183" s="85" t="s">
        <v>410</v>
      </c>
      <c r="C183" s="50" t="s">
        <v>411</v>
      </c>
      <c r="D183" s="242">
        <v>771.92</v>
      </c>
      <c r="E183" s="242">
        <v>2245</v>
      </c>
      <c r="F183" s="52">
        <f t="shared" si="31"/>
        <v>290.83324696859779</v>
      </c>
    </row>
    <row r="184" spans="1:6" ht="12.75" customHeight="1" x14ac:dyDescent="0.2">
      <c r="A184" s="53">
        <v>3237</v>
      </c>
      <c r="B184" s="85" t="s">
        <v>412</v>
      </c>
      <c r="C184" s="50" t="s">
        <v>413</v>
      </c>
      <c r="D184" s="242">
        <v>45265.48</v>
      </c>
      <c r="E184" s="242">
        <v>62914.01</v>
      </c>
      <c r="F184" s="52">
        <f t="shared" si="31"/>
        <v>138.98893814889405</v>
      </c>
    </row>
    <row r="185" spans="1:6" ht="12.75" customHeight="1" x14ac:dyDescent="0.2">
      <c r="A185" s="53">
        <v>3238</v>
      </c>
      <c r="B185" s="85" t="s">
        <v>414</v>
      </c>
      <c r="C185" s="50" t="s">
        <v>415</v>
      </c>
      <c r="D185" s="242">
        <v>8080.97</v>
      </c>
      <c r="E185" s="242">
        <v>10145.719999999999</v>
      </c>
      <c r="F185" s="52">
        <f t="shared" si="31"/>
        <v>125.5507692764606</v>
      </c>
    </row>
    <row r="186" spans="1:6" ht="12.75" customHeight="1" x14ac:dyDescent="0.2">
      <c r="A186" s="53">
        <v>3239</v>
      </c>
      <c r="B186" s="85" t="s">
        <v>416</v>
      </c>
      <c r="C186" s="50" t="s">
        <v>417</v>
      </c>
      <c r="D186" s="242">
        <v>20787.29</v>
      </c>
      <c r="E186" s="242">
        <v>20482.71</v>
      </c>
      <c r="F186" s="52">
        <f t="shared" si="31"/>
        <v>98.534777741591128</v>
      </c>
    </row>
    <row r="187" spans="1:6" ht="12.75" customHeight="1" x14ac:dyDescent="0.2">
      <c r="A187" s="53">
        <v>324</v>
      </c>
      <c r="B187" s="85" t="s">
        <v>418</v>
      </c>
      <c r="C187" s="50" t="s">
        <v>419</v>
      </c>
      <c r="D187" s="242">
        <v>1780</v>
      </c>
      <c r="E187" s="242">
        <v>0</v>
      </c>
      <c r="F187" s="52">
        <f t="shared" si="31"/>
        <v>0</v>
      </c>
    </row>
    <row r="188" spans="1:6" ht="12.75" customHeight="1" x14ac:dyDescent="0.2">
      <c r="A188" s="53">
        <v>329</v>
      </c>
      <c r="B188" s="85" t="s">
        <v>420</v>
      </c>
      <c r="C188" s="50" t="s">
        <v>421</v>
      </c>
      <c r="D188" s="51">
        <f t="shared" ref="D188:E188" si="43">SUM(D189:D195)</f>
        <v>6188.6000000000013</v>
      </c>
      <c r="E188" s="51">
        <f t="shared" si="43"/>
        <v>11696.869999999999</v>
      </c>
      <c r="F188" s="52">
        <f t="shared" si="31"/>
        <v>189.00672203729431</v>
      </c>
    </row>
    <row r="189" spans="1:6" ht="12.75" customHeight="1" x14ac:dyDescent="0.2">
      <c r="A189" s="53">
        <v>3291</v>
      </c>
      <c r="B189" s="232" t="s">
        <v>422</v>
      </c>
      <c r="C189" s="50" t="s">
        <v>423</v>
      </c>
      <c r="D189" s="242">
        <v>4941.72</v>
      </c>
      <c r="E189" s="242">
        <v>10042.92</v>
      </c>
      <c r="F189" s="52">
        <f t="shared" si="31"/>
        <v>203.22721643476359</v>
      </c>
    </row>
    <row r="190" spans="1:6" ht="12.75" customHeight="1" x14ac:dyDescent="0.2">
      <c r="A190" s="53">
        <v>3292</v>
      </c>
      <c r="B190" s="85" t="s">
        <v>424</v>
      </c>
      <c r="C190" s="50" t="s">
        <v>425</v>
      </c>
      <c r="D190" s="242">
        <v>468.73</v>
      </c>
      <c r="E190" s="242">
        <v>489.74</v>
      </c>
      <c r="F190" s="52">
        <f t="shared" si="31"/>
        <v>104.48232457918205</v>
      </c>
    </row>
    <row r="191" spans="1:6" ht="12.75" customHeight="1" x14ac:dyDescent="0.2">
      <c r="A191" s="53">
        <v>3293</v>
      </c>
      <c r="B191" s="85" t="s">
        <v>426</v>
      </c>
      <c r="C191" s="50" t="s">
        <v>427</v>
      </c>
      <c r="D191" s="242">
        <v>257.02</v>
      </c>
      <c r="E191" s="242">
        <v>474.74</v>
      </c>
      <c r="F191" s="52">
        <f t="shared" si="31"/>
        <v>184.70936113921098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79.63</v>
      </c>
      <c r="E193" s="242">
        <v>321.75</v>
      </c>
      <c r="F193" s="52">
        <f t="shared" si="31"/>
        <v>404.05626020344096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441.5</v>
      </c>
      <c r="E195" s="242">
        <v>367.72</v>
      </c>
      <c r="F195" s="52">
        <f t="shared" si="31"/>
        <v>83.288788221970563</v>
      </c>
    </row>
    <row r="196" spans="1:6" ht="12.75" customHeight="1" x14ac:dyDescent="0.2">
      <c r="A196" s="53">
        <v>34</v>
      </c>
      <c r="B196" s="232" t="s">
        <v>436</v>
      </c>
      <c r="C196" s="50" t="s">
        <v>437</v>
      </c>
      <c r="D196" s="51">
        <f t="shared" ref="D196:E196" si="44">D197+D202+D210</f>
        <v>1698.5400000000002</v>
      </c>
      <c r="E196" s="51">
        <f t="shared" si="44"/>
        <v>2041.43</v>
      </c>
      <c r="F196" s="52">
        <f t="shared" si="31"/>
        <v>120.18733736032121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1698.5400000000002</v>
      </c>
      <c r="E210" s="51">
        <f t="shared" si="47"/>
        <v>2041.43</v>
      </c>
      <c r="F210" s="52">
        <f t="shared" si="31"/>
        <v>120.18733736032121</v>
      </c>
    </row>
    <row r="211" spans="1:6" ht="12.75" customHeight="1" x14ac:dyDescent="0.2">
      <c r="A211" s="53">
        <v>3431</v>
      </c>
      <c r="B211" s="232" t="s">
        <v>466</v>
      </c>
      <c r="C211" s="50" t="s">
        <v>467</v>
      </c>
      <c r="D211" s="242">
        <v>1655.15</v>
      </c>
      <c r="E211" s="242">
        <v>1961.24</v>
      </c>
      <c r="F211" s="52">
        <f t="shared" si="31"/>
        <v>118.49318792858652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2.2000000000000002</v>
      </c>
      <c r="E213" s="242">
        <v>0.2</v>
      </c>
      <c r="F213" s="52">
        <f t="shared" si="31"/>
        <v>9.0909090909090917</v>
      </c>
    </row>
    <row r="214" spans="1:6" ht="12.75" customHeight="1" x14ac:dyDescent="0.2">
      <c r="A214" s="53">
        <v>3434</v>
      </c>
      <c r="B214" s="85" t="s">
        <v>472</v>
      </c>
      <c r="C214" s="50" t="s">
        <v>473</v>
      </c>
      <c r="D214" s="242">
        <v>41.19</v>
      </c>
      <c r="E214" s="242">
        <v>79.989999999999995</v>
      </c>
      <c r="F214" s="52">
        <f t="shared" si="31"/>
        <v>194.19762078174315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445643.18</v>
      </c>
      <c r="E289" s="51">
        <f t="shared" si="79"/>
        <v>594629.06999999995</v>
      </c>
      <c r="F289" s="52">
        <f t="shared" si="76"/>
        <v>133.4316548948421</v>
      </c>
    </row>
    <row r="290" spans="1:6" ht="12.75" customHeight="1" x14ac:dyDescent="0.2">
      <c r="A290" s="53" t="s">
        <v>609</v>
      </c>
      <c r="B290" s="85" t="s">
        <v>620</v>
      </c>
      <c r="C290" s="50" t="s">
        <v>621</v>
      </c>
      <c r="D290" s="51">
        <f>IF(D6&gt;=D289,D6-D289,0)</f>
        <v>37921.469999999972</v>
      </c>
      <c r="E290" s="51">
        <f>IF(E6&gt;=E289,E6-E289,0)</f>
        <v>15193.740000000107</v>
      </c>
      <c r="F290" s="52">
        <f t="shared" si="76"/>
        <v>40.066326542721356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32712.77</v>
      </c>
      <c r="E292" s="242">
        <v>55996.800000000003</v>
      </c>
      <c r="F292" s="52">
        <f t="shared" si="76"/>
        <v>171.17718860249377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243.89</v>
      </c>
      <c r="E294" s="242">
        <v>338.39</v>
      </c>
      <c r="F294" s="52">
        <f t="shared" si="76"/>
        <v>138.74697609578089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14637.44</v>
      </c>
      <c r="E350" s="51">
        <f t="shared" si="95"/>
        <v>17652.269999999997</v>
      </c>
      <c r="F350" s="52">
        <f t="shared" si="81"/>
        <v>120.59670270211183</v>
      </c>
    </row>
    <row r="351" spans="1:6" ht="12.75" customHeight="1" x14ac:dyDescent="0.2">
      <c r="A351" s="53">
        <v>41</v>
      </c>
      <c r="B351" s="85" t="s">
        <v>741</v>
      </c>
      <c r="C351" s="50" t="s">
        <v>742</v>
      </c>
      <c r="D351" s="51">
        <f t="shared" ref="D351:E351" si="96">D352+D356</f>
        <v>1750</v>
      </c>
      <c r="E351" s="51">
        <f t="shared" si="96"/>
        <v>1562.5</v>
      </c>
      <c r="F351" s="52">
        <f t="shared" si="81"/>
        <v>89.285714285714292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1750</v>
      </c>
      <c r="E356" s="51">
        <f t="shared" si="98"/>
        <v>1562.5</v>
      </c>
      <c r="F356" s="52">
        <f t="shared" si="81"/>
        <v>89.285714285714292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1750</v>
      </c>
      <c r="E360" s="242">
        <v>1562.5</v>
      </c>
      <c r="F360" s="52">
        <f t="shared" si="81"/>
        <v>89.285714285714292</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12887.44</v>
      </c>
      <c r="E363" s="51">
        <f t="shared" si="99"/>
        <v>16089.769999999999</v>
      </c>
      <c r="F363" s="52">
        <f t="shared" si="81"/>
        <v>124.84845710241908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12874.83</v>
      </c>
      <c r="E369" s="51">
        <f t="shared" si="101"/>
        <v>15646.119999999999</v>
      </c>
      <c r="F369" s="52">
        <f t="shared" si="81"/>
        <v>121.52486673610447</v>
      </c>
    </row>
    <row r="370" spans="1:6" ht="12.75" customHeight="1" x14ac:dyDescent="0.2">
      <c r="A370" s="53">
        <v>4221</v>
      </c>
      <c r="B370" s="85" t="s">
        <v>675</v>
      </c>
      <c r="C370" s="50" t="s">
        <v>767</v>
      </c>
      <c r="D370" s="242">
        <v>11051.35</v>
      </c>
      <c r="E370" s="242">
        <v>7684.19</v>
      </c>
      <c r="F370" s="52">
        <f t="shared" si="81"/>
        <v>69.531686174087326</v>
      </c>
    </row>
    <row r="371" spans="1:6" ht="12.75" customHeight="1" x14ac:dyDescent="0.2">
      <c r="A371" s="53">
        <v>4222</v>
      </c>
      <c r="B371" s="85" t="s">
        <v>768</v>
      </c>
      <c r="C371" s="50" t="s">
        <v>769</v>
      </c>
      <c r="D371" s="242">
        <v>0</v>
      </c>
      <c r="E371" s="242">
        <v>406.01</v>
      </c>
      <c r="F371" s="52" t="str">
        <f t="shared" si="81"/>
        <v>-</v>
      </c>
    </row>
    <row r="372" spans="1:6" ht="12.75" customHeight="1" x14ac:dyDescent="0.2">
      <c r="A372" s="53">
        <v>4223</v>
      </c>
      <c r="B372" s="85" t="s">
        <v>679</v>
      </c>
      <c r="C372" s="50" t="s">
        <v>770</v>
      </c>
      <c r="D372" s="242">
        <v>1823.48</v>
      </c>
      <c r="E372" s="242">
        <v>7555.92</v>
      </c>
      <c r="F372" s="52">
        <f t="shared" si="81"/>
        <v>414.36813126549231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12.61</v>
      </c>
      <c r="E383" s="51">
        <f t="shared" si="103"/>
        <v>443.65</v>
      </c>
      <c r="F383" s="52">
        <f t="shared" si="81"/>
        <v>3518.2394924662967</v>
      </c>
    </row>
    <row r="384" spans="1:6" ht="12.75" customHeight="1" x14ac:dyDescent="0.2">
      <c r="A384" s="53">
        <v>4241</v>
      </c>
      <c r="B384" s="85" t="s">
        <v>784</v>
      </c>
      <c r="C384" s="50" t="s">
        <v>785</v>
      </c>
      <c r="D384" s="242">
        <v>12.61</v>
      </c>
      <c r="E384" s="242">
        <v>111.09</v>
      </c>
      <c r="F384" s="52">
        <f t="shared" si="81"/>
        <v>880.96748612212537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v>332.56</v>
      </c>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14637.44</v>
      </c>
      <c r="E408" s="51">
        <f t="shared" si="111"/>
        <v>17652.269999999997</v>
      </c>
      <c r="F408" s="52">
        <f t="shared" si="81"/>
        <v>120.59670270211183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483564.64999999997</v>
      </c>
      <c r="E412" s="51">
        <f>E6+E298</f>
        <v>609822.81000000006</v>
      </c>
      <c r="F412" s="52">
        <f t="shared" si="81"/>
        <v>126.10988210159699</v>
      </c>
    </row>
    <row r="413" spans="1:6" ht="12.75" customHeight="1" x14ac:dyDescent="0.2">
      <c r="A413" s="53" t="s">
        <v>609</v>
      </c>
      <c r="B413" s="85" t="s">
        <v>832</v>
      </c>
      <c r="C413" s="50" t="s">
        <v>833</v>
      </c>
      <c r="D413" s="51">
        <f t="shared" ref="D413:E413" si="112">D289+D350</f>
        <v>460280.62</v>
      </c>
      <c r="E413" s="51">
        <f t="shared" si="112"/>
        <v>612281.34</v>
      </c>
      <c r="F413" s="52">
        <f t="shared" si="81"/>
        <v>133.02348901850354</v>
      </c>
    </row>
    <row r="414" spans="1:6" ht="12.75" customHeight="1" x14ac:dyDescent="0.2">
      <c r="A414" s="53" t="s">
        <v>609</v>
      </c>
      <c r="B414" s="85" t="s">
        <v>834</v>
      </c>
      <c r="C414" s="50" t="s">
        <v>835</v>
      </c>
      <c r="D414" s="51">
        <f t="shared" ref="D414:E414" si="113">IF(D412&gt;=D413,D412-D413,0)</f>
        <v>23284.02999999997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2458.5299999999115</v>
      </c>
      <c r="F415" s="52" t="str">
        <f t="shared" si="81"/>
        <v>-</v>
      </c>
    </row>
    <row r="416" spans="1:6" ht="12.75" customHeight="1" x14ac:dyDescent="0.2">
      <c r="A416" s="60" t="s">
        <v>838</v>
      </c>
      <c r="B416" s="232" t="s">
        <v>839</v>
      </c>
      <c r="C416" s="61" t="s">
        <v>840</v>
      </c>
      <c r="D416" s="51">
        <f t="shared" ref="D416:E416" si="115">IF(D292-D293+D409-D410&gt;=0,D292-D293+D409-D410,0)</f>
        <v>32712.77</v>
      </c>
      <c r="E416" s="51">
        <f t="shared" si="115"/>
        <v>55996.800000000003</v>
      </c>
      <c r="F416" s="52">
        <f t="shared" si="81"/>
        <v>171.17718860249377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243.89</v>
      </c>
      <c r="E418" s="62">
        <f t="shared" si="117"/>
        <v>338.39</v>
      </c>
      <c r="F418" s="57">
        <f t="shared" si="81"/>
        <v>138.74697609578089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483564.64999999997</v>
      </c>
      <c r="E639" s="51">
        <f t="shared" si="180"/>
        <v>609822.81000000006</v>
      </c>
      <c r="F639" s="52">
        <f t="shared" si="119"/>
        <v>126.10988210159699</v>
      </c>
    </row>
    <row r="640" spans="1:6" ht="12.75" customHeight="1" x14ac:dyDescent="0.2">
      <c r="A640" s="53" t="s">
        <v>609</v>
      </c>
      <c r="B640" s="85" t="s">
        <v>1278</v>
      </c>
      <c r="C640" s="50" t="s">
        <v>1279</v>
      </c>
      <c r="D640" s="51">
        <f t="shared" ref="D640:E640" si="181">D413+D528</f>
        <v>460280.62</v>
      </c>
      <c r="E640" s="51">
        <f t="shared" si="181"/>
        <v>612281.34</v>
      </c>
      <c r="F640" s="52">
        <f t="shared" si="119"/>
        <v>133.02348901850354</v>
      </c>
    </row>
    <row r="641" spans="1:6" ht="12.75" customHeight="1" x14ac:dyDescent="0.2">
      <c r="A641" s="53" t="s">
        <v>609</v>
      </c>
      <c r="B641" s="85" t="s">
        <v>1280</v>
      </c>
      <c r="C641" s="50" t="s">
        <v>1281</v>
      </c>
      <c r="D641" s="51">
        <f t="shared" ref="D641:E641" si="182">IF(D639&gt;=D640,D639-D640,0)</f>
        <v>23284.02999999997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2458.5299999999115</v>
      </c>
      <c r="F642" s="52" t="str">
        <f t="shared" si="119"/>
        <v>-</v>
      </c>
    </row>
    <row r="643" spans="1:6" ht="24" x14ac:dyDescent="0.2">
      <c r="A643" s="60" t="s">
        <v>1284</v>
      </c>
      <c r="B643" s="85" t="s">
        <v>1285</v>
      </c>
      <c r="C643" s="61" t="s">
        <v>1284</v>
      </c>
      <c r="D643" s="51">
        <f t="shared" ref="D643:E643" si="184">IF(D416-D417+D637-D638&gt;=0,D416-D417+D637-D638,0)</f>
        <v>32712.77</v>
      </c>
      <c r="E643" s="51">
        <f t="shared" si="184"/>
        <v>55996.800000000003</v>
      </c>
      <c r="F643" s="52">
        <f t="shared" si="119"/>
        <v>171.17718860249377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55996.799999999974</v>
      </c>
      <c r="E645" s="51">
        <f t="shared" si="186"/>
        <v>53538.270000000091</v>
      </c>
      <c r="F645" s="52">
        <f t="shared" si="119"/>
        <v>95.609516972398637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25826.39</v>
      </c>
      <c r="E647" s="243">
        <v>33668.870000000003</v>
      </c>
      <c r="F647" s="57">
        <f t="shared" si="119"/>
        <v>130.36614873391133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37272.35</v>
      </c>
      <c r="E649" s="242">
        <v>59371.38</v>
      </c>
      <c r="F649" s="52">
        <f t="shared" ref="F649:F724" si="188">IF(D649&lt;&gt;0,IF(E649/D649&gt;=100,"&gt;&gt;100",E649/D649*100),"-")</f>
        <v>159.29068062518195</v>
      </c>
    </row>
    <row r="650" spans="1:6" ht="12.75" customHeight="1" x14ac:dyDescent="0.2">
      <c r="A650" s="53" t="s">
        <v>1297</v>
      </c>
      <c r="B650" s="85" t="s">
        <v>1298</v>
      </c>
      <c r="C650" s="50" t="s">
        <v>1297</v>
      </c>
      <c r="D650" s="242">
        <v>556027.06999999995</v>
      </c>
      <c r="E650" s="242">
        <v>639908.9</v>
      </c>
      <c r="F650" s="52">
        <f t="shared" si="188"/>
        <v>115.0859255827239</v>
      </c>
    </row>
    <row r="651" spans="1:6" ht="12.75" customHeight="1" x14ac:dyDescent="0.2">
      <c r="A651" s="53" t="s">
        <v>1299</v>
      </c>
      <c r="B651" s="85" t="s">
        <v>1300</v>
      </c>
      <c r="C651" s="50" t="s">
        <v>1299</v>
      </c>
      <c r="D651" s="242">
        <v>533928.04</v>
      </c>
      <c r="E651" s="242">
        <v>630622.94999999995</v>
      </c>
      <c r="F651" s="52">
        <f t="shared" si="188"/>
        <v>118.11010150356589</v>
      </c>
    </row>
    <row r="652" spans="1:6" ht="24" x14ac:dyDescent="0.2">
      <c r="A652" s="53">
        <v>11</v>
      </c>
      <c r="B652" s="85" t="s">
        <v>1301</v>
      </c>
      <c r="C652" s="50" t="s">
        <v>1302</v>
      </c>
      <c r="D652" s="51">
        <f t="shared" ref="D652:E652" si="189">+D649+D650-D651</f>
        <v>59371.379999999888</v>
      </c>
      <c r="E652" s="51">
        <f t="shared" si="189"/>
        <v>68657.330000000075</v>
      </c>
      <c r="F652" s="52">
        <f t="shared" si="188"/>
        <v>115.64044831028049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v>
      </c>
      <c r="E654" s="262">
        <v>18</v>
      </c>
      <c r="F654" s="52">
        <f t="shared" si="188"/>
        <v>105.88235294117648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v>
      </c>
      <c r="E656" s="262">
        <v>16</v>
      </c>
      <c r="F656" s="52">
        <f t="shared" si="188"/>
        <v>114.28571428571428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3716.24</v>
      </c>
      <c r="E675" s="242"/>
      <c r="F675" s="52">
        <f t="shared" si="188"/>
        <v>0</v>
      </c>
    </row>
    <row r="676" spans="1:6" ht="24" x14ac:dyDescent="0.2">
      <c r="A676" s="53">
        <v>63613</v>
      </c>
      <c r="B676" s="232" t="s">
        <v>1350</v>
      </c>
      <c r="C676" s="50" t="s">
        <v>1351</v>
      </c>
      <c r="D676" s="242">
        <v>5724</v>
      </c>
      <c r="E676" s="242">
        <v>3000</v>
      </c>
      <c r="F676" s="52">
        <f t="shared" si="188"/>
        <v>52.410901467505241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62121.63</v>
      </c>
      <c r="E710" s="242">
        <v>65576.25</v>
      </c>
      <c r="F710" s="52">
        <f t="shared" si="188"/>
        <v>105.56105820146703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3241.39</v>
      </c>
      <c r="E717" s="242">
        <v>3448.04</v>
      </c>
      <c r="F717" s="52">
        <f t="shared" si="188"/>
        <v>106.37535131533078</v>
      </c>
    </row>
    <row r="718" spans="1:6" ht="12.75" customHeight="1" x14ac:dyDescent="0.2">
      <c r="A718" s="53">
        <v>32121</v>
      </c>
      <c r="B718" s="85" t="s">
        <v>1416</v>
      </c>
      <c r="C718" s="50" t="s">
        <v>1417</v>
      </c>
      <c r="D718" s="242">
        <v>6533.5</v>
      </c>
      <c r="E718" s="242">
        <v>7754</v>
      </c>
      <c r="F718" s="52">
        <f t="shared" si="188"/>
        <v>118.68064590189024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771.92</v>
      </c>
      <c r="E720" s="242">
        <v>2245</v>
      </c>
      <c r="F720" s="52">
        <f t="shared" si="188"/>
        <v>290.83324696859779</v>
      </c>
    </row>
    <row r="721" spans="1:6" ht="12.75" customHeight="1" x14ac:dyDescent="0.2">
      <c r="A721" s="53" t="s">
        <v>1422</v>
      </c>
      <c r="B721" s="85" t="s">
        <v>1423</v>
      </c>
      <c r="C721" s="50" t="s">
        <v>1422</v>
      </c>
      <c r="D721" s="242">
        <v>16754.75</v>
      </c>
      <c r="E721" s="242">
        <v>8672.4599999999991</v>
      </c>
      <c r="F721" s="52">
        <f t="shared" si="188"/>
        <v>51.761202047180646</v>
      </c>
    </row>
    <row r="722" spans="1:6" ht="12.75" customHeight="1" x14ac:dyDescent="0.2">
      <c r="A722" s="53" t="s">
        <v>1424</v>
      </c>
      <c r="B722" s="85" t="s">
        <v>1425</v>
      </c>
      <c r="C722" s="50" t="s">
        <v>1424</v>
      </c>
      <c r="D722" s="242">
        <v>9904.2000000000007</v>
      </c>
      <c r="E722" s="242">
        <v>5084.45</v>
      </c>
      <c r="F722" s="52">
        <f t="shared" si="188"/>
        <v>51.336301770965839</v>
      </c>
    </row>
    <row r="723" spans="1:6" ht="12.75" customHeight="1" x14ac:dyDescent="0.2">
      <c r="A723" s="53" t="s">
        <v>1426</v>
      </c>
      <c r="B723" s="85" t="s">
        <v>1427</v>
      </c>
      <c r="C723" s="50" t="s">
        <v>1426</v>
      </c>
      <c r="D723" s="242">
        <v>13844.31</v>
      </c>
      <c r="E723" s="242">
        <v>14673.15</v>
      </c>
      <c r="F723" s="52">
        <f t="shared" si="188"/>
        <v>105.98686391737833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4941.72</v>
      </c>
      <c r="E725" s="242">
        <v>10042.92</v>
      </c>
      <c r="F725" s="52">
        <f t="shared" ref="F725:F979" si="190">IF(D725&lt;&gt;0,IF(E725/D725&gt;=100,"&gt;&gt;100",E725/D725*100),"-")</f>
        <v>203.22721643476359</v>
      </c>
    </row>
    <row r="726" spans="1:6" ht="12.75" customHeight="1" x14ac:dyDescent="0.2">
      <c r="A726" s="53" t="s">
        <v>1432</v>
      </c>
      <c r="B726" s="85" t="s">
        <v>1433</v>
      </c>
      <c r="C726" s="50" t="s">
        <v>1432</v>
      </c>
      <c r="D726" s="242">
        <v>246.84</v>
      </c>
      <c r="E726" s="242">
        <v>261.36</v>
      </c>
      <c r="F726" s="52">
        <f t="shared" si="190"/>
        <v>105.88235294117648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3"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706167.38</v>
      </c>
      <c r="E6" s="229">
        <f t="shared" si="0"/>
        <v>734500.51</v>
      </c>
      <c r="F6" s="230">
        <f t="shared" ref="F6:F260" si="1">IF(D6&gt;0,IF(E6/D6&gt;=100,"&gt;&gt;100",E6/D6*100),"-")</f>
        <v>104.01223998763581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619997.27</v>
      </c>
      <c r="E7" s="104">
        <f t="shared" si="2"/>
        <v>631186.11</v>
      </c>
      <c r="F7" s="93">
        <f t="shared" si="1"/>
        <v>101.80465955922678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457878.74</v>
      </c>
      <c r="E8" s="104">
        <f>E9+E10-E11</f>
        <v>459441.24</v>
      </c>
      <c r="F8" s="93">
        <f t="shared" si="1"/>
        <v>100.34124755388294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15137.61</v>
      </c>
      <c r="E9" s="247">
        <v>15137.61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454856.17</v>
      </c>
      <c r="E10" s="247">
        <v>456418.67</v>
      </c>
      <c r="F10" s="93">
        <f t="shared" si="1"/>
        <v>100.34351518195301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12115.04</v>
      </c>
      <c r="E11" s="247">
        <v>12115.04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132821.53</v>
      </c>
      <c r="E12" s="104">
        <f t="shared" si="3"/>
        <v>140566.86999999997</v>
      </c>
      <c r="F12" s="93">
        <f t="shared" si="1"/>
        <v>105.83138893220094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20465.01999999999</v>
      </c>
      <c r="E19" s="104">
        <f t="shared" si="5"/>
        <v>27766.709999999963</v>
      </c>
      <c r="F19" s="93">
        <f t="shared" si="1"/>
        <v>135.67888035291426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120631.14</v>
      </c>
      <c r="E20" s="247">
        <v>128315.34</v>
      </c>
      <c r="F20" s="93">
        <f t="shared" si="1"/>
        <v>106.36999700077443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2800.99</v>
      </c>
      <c r="E21" s="247">
        <v>3206.99</v>
      </c>
      <c r="F21" s="93">
        <f t="shared" si="1"/>
        <v>114.49487502632998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29151.59</v>
      </c>
      <c r="E22" s="247">
        <v>36707.5</v>
      </c>
      <c r="F22" s="93">
        <f t="shared" si="1"/>
        <v>125.91937523819456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312.86</v>
      </c>
      <c r="E24" s="247">
        <v>312.86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264.99</v>
      </c>
      <c r="E25" s="247">
        <v>264.99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87206.16</v>
      </c>
      <c r="E26" s="247">
        <v>87206.17</v>
      </c>
      <c r="F26" s="93">
        <f t="shared" si="1"/>
        <v>100.00001146707984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219902.71</v>
      </c>
      <c r="E28" s="247">
        <v>228247.14</v>
      </c>
      <c r="F28" s="93">
        <f t="shared" si="1"/>
        <v>103.79460080323703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112356.51000000001</v>
      </c>
      <c r="E35" s="104">
        <f t="shared" si="7"/>
        <v>112800.16</v>
      </c>
      <c r="F35" s="93">
        <f t="shared" si="1"/>
        <v>100.39485918528442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4214.49</v>
      </c>
      <c r="E36" s="247">
        <v>4325.58</v>
      </c>
      <c r="F36" s="93">
        <f t="shared" si="1"/>
        <v>102.63590612387263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108142.02</v>
      </c>
      <c r="E38" s="247">
        <v>108474.58</v>
      </c>
      <c r="F38" s="93">
        <f t="shared" si="1"/>
        <v>100.30752153510724</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19735.29</v>
      </c>
      <c r="E54" s="247">
        <v>21087.7</v>
      </c>
      <c r="F54" s="93">
        <f t="shared" si="1"/>
        <v>106.85274956689261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19735.29</v>
      </c>
      <c r="E55" s="247">
        <v>21087.7</v>
      </c>
      <c r="F55" s="93">
        <f t="shared" si="1"/>
        <v>106.85274956689261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29297</v>
      </c>
      <c r="E63" s="104">
        <f t="shared" si="12"/>
        <v>31178</v>
      </c>
      <c r="F63" s="93">
        <f t="shared" si="1"/>
        <v>106.42045260606888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29297</v>
      </c>
      <c r="E65" s="247">
        <v>31178</v>
      </c>
      <c r="F65" s="93">
        <f t="shared" si="1"/>
        <v>106.42045260606888</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86170.11</v>
      </c>
      <c r="E68" s="104">
        <f t="shared" si="13"/>
        <v>103314.4</v>
      </c>
      <c r="F68" s="93">
        <f t="shared" si="1"/>
        <v>119.89586644371232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59371.380000000005</v>
      </c>
      <c r="E69" s="104">
        <f t="shared" si="14"/>
        <v>68657.329999999987</v>
      </c>
      <c r="F69" s="93">
        <f t="shared" si="1"/>
        <v>115.64044831028011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58606.76</v>
      </c>
      <c r="E70" s="104">
        <f t="shared" si="15"/>
        <v>68017.649999999994</v>
      </c>
      <c r="F70" s="93">
        <f t="shared" si="1"/>
        <v>116.05768686069659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58606.76</v>
      </c>
      <c r="E72" s="247">
        <v>68017.649999999994</v>
      </c>
      <c r="F72" s="93">
        <f t="shared" si="1"/>
        <v>116.05768686069659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764.62</v>
      </c>
      <c r="E76" s="247">
        <v>639.67999999999995</v>
      </c>
      <c r="F76" s="93">
        <f t="shared" si="1"/>
        <v>83.659857183960654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728.34</v>
      </c>
      <c r="E78" s="104">
        <f>E79+SUM(E82:E84)-E85+E86</f>
        <v>649.70000000000005</v>
      </c>
      <c r="F78" s="93">
        <f t="shared" si="1"/>
        <v>89.202844825219003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728.34</v>
      </c>
      <c r="E86" s="247">
        <v>649.70000000000005</v>
      </c>
      <c r="F86" s="93">
        <f t="shared" si="1"/>
        <v>89.202844825219003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244</v>
      </c>
      <c r="E146" s="104">
        <f t="shared" si="26"/>
        <v>338.5</v>
      </c>
      <c r="F146" s="93">
        <f t="shared" si="1"/>
        <v>138.72950819672133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273.25</v>
      </c>
      <c r="E159" s="247">
        <v>367.75</v>
      </c>
      <c r="F159" s="93">
        <f t="shared" si="1"/>
        <v>134.58371454711801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29.25</v>
      </c>
      <c r="E163" s="247">
        <v>29.25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25826.39</v>
      </c>
      <c r="E170" s="104">
        <f t="shared" si="29"/>
        <v>33668.870000000003</v>
      </c>
      <c r="F170" s="93">
        <f t="shared" si="1"/>
        <v>130.36614873391133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25826.39</v>
      </c>
      <c r="E173" s="247">
        <v>33668.870000000003</v>
      </c>
      <c r="F173" s="93">
        <f t="shared" si="1"/>
        <v>130.36614873391133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706167.38000000012</v>
      </c>
      <c r="E175" s="104">
        <f t="shared" si="30"/>
        <v>734500.51</v>
      </c>
      <c r="F175" s="93">
        <f t="shared" si="1"/>
        <v>104.01223998763578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29929.409999999996</v>
      </c>
      <c r="E176" s="104">
        <f t="shared" si="31"/>
        <v>49437.75</v>
      </c>
      <c r="F176" s="93">
        <f t="shared" si="1"/>
        <v>165.18117129605966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29905.979999999996</v>
      </c>
      <c r="E177" s="104">
        <f t="shared" si="32"/>
        <v>49341.21</v>
      </c>
      <c r="F177" s="93">
        <f t="shared" si="1"/>
        <v>164.98777167643397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25959.67</v>
      </c>
      <c r="E178" s="247">
        <v>43030.28</v>
      </c>
      <c r="F178" s="93">
        <f t="shared" si="1"/>
        <v>165.75819338227336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3050.69</v>
      </c>
      <c r="E179" s="247">
        <v>5452.36</v>
      </c>
      <c r="F179" s="93">
        <f t="shared" si="1"/>
        <v>178.72546866446606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198.46</v>
      </c>
      <c r="E180" s="104">
        <f t="shared" si="33"/>
        <v>215.61</v>
      </c>
      <c r="F180" s="93">
        <f t="shared" si="1"/>
        <v>108.64153985689813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198.46</v>
      </c>
      <c r="E183" s="247">
        <v>215.61</v>
      </c>
      <c r="F183" s="93">
        <f t="shared" si="1"/>
        <v>108.64153985689813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697.16</v>
      </c>
      <c r="E188" s="247">
        <v>642.96</v>
      </c>
      <c r="F188" s="93">
        <f t="shared" si="1"/>
        <v>92.225601009811243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23.43</v>
      </c>
      <c r="E234" s="104">
        <f t="shared" si="40"/>
        <v>96.54</v>
      </c>
      <c r="F234" s="93">
        <f t="shared" si="1"/>
        <v>412.03585147247122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23.43</v>
      </c>
      <c r="E235" s="247">
        <v>96.54</v>
      </c>
      <c r="F235" s="93">
        <f t="shared" si="1"/>
        <v>412.03585147247122</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676237.97000000009</v>
      </c>
      <c r="E237" s="104">
        <f t="shared" si="41"/>
        <v>685062.76</v>
      </c>
      <c r="F237" s="93">
        <f t="shared" si="1"/>
        <v>101.30498291895675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619997.26</v>
      </c>
      <c r="E238" s="104">
        <f t="shared" si="42"/>
        <v>631186.1</v>
      </c>
      <c r="F238" s="93">
        <f t="shared" si="1"/>
        <v>101.80465958833432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619997.26</v>
      </c>
      <c r="E239" s="104">
        <f t="shared" si="43"/>
        <v>631186.1</v>
      </c>
      <c r="F239" s="93">
        <f t="shared" si="1"/>
        <v>101.80465958833432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584106.71</v>
      </c>
      <c r="E240" s="247">
        <v>583735.87</v>
      </c>
      <c r="F240" s="93">
        <f t="shared" si="1"/>
        <v>99.936511600765556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35890.550000000003</v>
      </c>
      <c r="E241" s="247">
        <v>47450.23</v>
      </c>
      <c r="F241" s="93">
        <f t="shared" si="1"/>
        <v>132.20814392646531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55996.800000000003</v>
      </c>
      <c r="E245" s="104">
        <f t="shared" si="45"/>
        <v>53538.26999999999</v>
      </c>
      <c r="F245" s="93">
        <f t="shared" si="1"/>
        <v>95.609516972398396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70634.240000000005</v>
      </c>
      <c r="E246" s="104">
        <f t="shared" si="46"/>
        <v>71190.539999999994</v>
      </c>
      <c r="F246" s="93">
        <f t="shared" si="1"/>
        <v>100.78757837558668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70634.240000000005</v>
      </c>
      <c r="E247" s="247">
        <v>71190.539999999994</v>
      </c>
      <c r="F247" s="93">
        <f t="shared" si="1"/>
        <v>100.78757837558668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14637.44</v>
      </c>
      <c r="E250" s="104">
        <f t="shared" si="47"/>
        <v>17652.27</v>
      </c>
      <c r="F250" s="93">
        <f t="shared" si="1"/>
        <v>120.59670270211184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14637.44</v>
      </c>
      <c r="E252" s="247">
        <v>17652.27</v>
      </c>
      <c r="F252" s="93">
        <f t="shared" si="1"/>
        <v>120.59670270211184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243.91</v>
      </c>
      <c r="E255" s="247">
        <v>338.39</v>
      </c>
      <c r="F255" s="93">
        <f t="shared" si="1"/>
        <v>138.73559919642491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1326.69</v>
      </c>
      <c r="E259" s="104">
        <f t="shared" si="49"/>
        <v>1711.19</v>
      </c>
      <c r="F259" s="93">
        <f t="shared" si="1"/>
        <v>128.981902328351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1326.69</v>
      </c>
      <c r="E260" s="248">
        <v>1711.19</v>
      </c>
      <c r="F260" s="97">
        <f t="shared" si="1"/>
        <v>128.981902328351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101.25</v>
      </c>
      <c r="E264" s="247">
        <v>141.25</v>
      </c>
      <c r="F264" s="93">
        <f t="shared" si="50"/>
        <v>139.50617283950618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172</v>
      </c>
      <c r="E265" s="247">
        <v>226.5</v>
      </c>
      <c r="F265" s="93">
        <f t="shared" si="50"/>
        <v>131.68604651162789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359.76</v>
      </c>
      <c r="E268" s="247">
        <v>548.12</v>
      </c>
      <c r="F268" s="93">
        <f t="shared" si="50"/>
        <v>152.3571269735379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296.88</v>
      </c>
      <c r="E269" s="247">
        <v>100</v>
      </c>
      <c r="F269" s="93">
        <f t="shared" si="50"/>
        <v>33.683643222850982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71.7</v>
      </c>
      <c r="E271" s="247">
        <v>1.58</v>
      </c>
      <c r="F271" s="93">
        <f t="shared" si="50"/>
        <v>2.2036262203626222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209.87</v>
      </c>
      <c r="E287" s="247">
        <v>144.07</v>
      </c>
      <c r="F287" s="93">
        <f t="shared" si="50"/>
        <v>68.647257826273403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29696.11</v>
      </c>
      <c r="E288" s="247">
        <v>49197.14</v>
      </c>
      <c r="F288" s="93">
        <f t="shared" si="50"/>
        <v>165.66863471343552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460280.62</v>
      </c>
      <c r="E107" s="81">
        <f t="shared" si="21"/>
        <v>612281.34</v>
      </c>
      <c r="F107" s="63">
        <f t="shared" si="1"/>
        <v>133.02348901850354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460280.62</v>
      </c>
      <c r="E109" s="249">
        <v>612281.34</v>
      </c>
      <c r="F109" s="63">
        <f t="shared" si="1"/>
        <v>133.02348901850354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460280.62</v>
      </c>
      <c r="E141" s="106">
        <f t="shared" si="28"/>
        <v>612281.34</v>
      </c>
      <c r="F141" s="82">
        <f t="shared" si="1"/>
        <v>133.02348901850354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5"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29905.98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623392.88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605740.61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455749.41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145695.06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1961.24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2334.9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17652.27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603957.64999999991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586305.37999999989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438678.82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143293.35999999999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1944.09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2389.11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17652.27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49341.210000000079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144.07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144.07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144.07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123.07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49197.14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49197.14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29646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svemirka</cp:lastModifiedBy>
  <cp:lastPrinted>2025-02-06T09:07:44Z</cp:lastPrinted>
  <dcterms:created xsi:type="dcterms:W3CDTF">2022-04-01T05:14:30Z</dcterms:created>
  <dcterms:modified xsi:type="dcterms:W3CDTF">2025-02-07T14:43:39Z</dcterms:modified>
</cp:coreProperties>
</file>